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oril\Desktop\Doomtrooper\DT Tour 2025\"/>
    </mc:Choice>
  </mc:AlternateContent>
  <bookViews>
    <workbookView xWindow="0" yWindow="0" windowWidth="23040" windowHeight="9192" tabRatio="741"/>
  </bookViews>
  <sheets>
    <sheet name="DT tour 2025" sheetId="2" r:id="rId1"/>
    <sheet name=" Dresden 2025" sheetId="4" r:id="rId2"/>
    <sheet name="Prague open 2025" sheetId="5" r:id="rId3"/>
    <sheet name="Milan 2025" sheetId="7" r:id="rId4"/>
    <sheet name="Chaos Cup 2025" sheetId="6" r:id="rId5"/>
    <sheet name="MČR25 2025" sheetId="9" r:id="rId6"/>
    <sheet name="Booster 2025" sheetId="10" r:id="rId7"/>
    <sheet name="Rules" sheetId="8" r:id="rId8"/>
    <sheet name="DT tour 2024" sheetId="1" r:id="rId9"/>
  </sheets>
  <definedNames>
    <definedName name="_xlnm._FilterDatabase" localSheetId="0" hidden="1">'DT tour 2025'!$B$2:$M$21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2" l="1"/>
  <c r="K19" i="2"/>
  <c r="K24" i="2"/>
  <c r="K30" i="2"/>
  <c r="K38" i="2"/>
  <c r="K16" i="2"/>
  <c r="J3" i="2"/>
  <c r="K3" i="2" s="1"/>
  <c r="J9" i="2"/>
  <c r="K9" i="2" s="1"/>
  <c r="J10" i="2"/>
  <c r="K10" i="2" s="1"/>
  <c r="J6" i="2"/>
  <c r="K6" i="2" s="1"/>
  <c r="J11" i="2"/>
  <c r="J13" i="2"/>
  <c r="K13" i="2" s="1"/>
  <c r="J8" i="2"/>
  <c r="K8" i="2" s="1"/>
  <c r="J12" i="2"/>
  <c r="K12" i="2" s="1"/>
  <c r="J15" i="2"/>
  <c r="K15" i="2" s="1"/>
  <c r="J7" i="2"/>
  <c r="K7" i="2" s="1"/>
  <c r="J5" i="2"/>
  <c r="K5" i="2" s="1"/>
  <c r="J17" i="2"/>
  <c r="K17" i="2" s="1"/>
  <c r="J19" i="2"/>
  <c r="J21" i="2"/>
  <c r="K21" i="2" s="1"/>
  <c r="J22" i="2"/>
  <c r="K22" i="2" s="1"/>
  <c r="J24" i="2"/>
  <c r="J14" i="2"/>
  <c r="K14" i="2" s="1"/>
  <c r="J26" i="2"/>
  <c r="K26" i="2" s="1"/>
  <c r="J29" i="2"/>
  <c r="K29" i="2" s="1"/>
  <c r="J27" i="2"/>
  <c r="K27" i="2" s="1"/>
  <c r="J30" i="2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J25" i="2"/>
  <c r="K25" i="2" s="1"/>
  <c r="J18" i="2"/>
  <c r="K18" i="2" s="1"/>
  <c r="J16" i="2"/>
  <c r="J20" i="2"/>
  <c r="K20" i="2" s="1"/>
  <c r="J23" i="2"/>
  <c r="K23" i="2" s="1"/>
  <c r="J28" i="2"/>
  <c r="K2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" i="2"/>
  <c r="K4" i="2" s="1"/>
  <c r="H4" i="2"/>
  <c r="I4" i="2" s="1"/>
  <c r="B18" i="2"/>
  <c r="C18" i="2" s="1"/>
  <c r="N18" i="2" s="1"/>
  <c r="D18" i="2"/>
  <c r="E18" i="2"/>
  <c r="F18" i="2"/>
  <c r="G18" i="2" s="1"/>
  <c r="H18" i="2"/>
  <c r="I18" i="2" s="1"/>
  <c r="B16" i="2"/>
  <c r="C16" i="2" s="1"/>
  <c r="D16" i="2"/>
  <c r="E16" i="2" s="1"/>
  <c r="F16" i="2"/>
  <c r="G16" i="2" s="1"/>
  <c r="H16" i="2"/>
  <c r="I16" i="2" s="1"/>
  <c r="B20" i="2"/>
  <c r="C20" i="2" s="1"/>
  <c r="D20" i="2"/>
  <c r="E20" i="2" s="1"/>
  <c r="F20" i="2"/>
  <c r="G20" i="2" s="1"/>
  <c r="H20" i="2"/>
  <c r="I20" i="2" s="1"/>
  <c r="B23" i="2"/>
  <c r="C23" i="2" s="1"/>
  <c r="N23" i="2" s="1"/>
  <c r="D23" i="2"/>
  <c r="E23" i="2" s="1"/>
  <c r="F23" i="2"/>
  <c r="G23" i="2"/>
  <c r="H23" i="2"/>
  <c r="I23" i="2" s="1"/>
  <c r="B28" i="2"/>
  <c r="C28" i="2" s="1"/>
  <c r="D28" i="2"/>
  <c r="E28" i="2" s="1"/>
  <c r="F28" i="2"/>
  <c r="G28" i="2" s="1"/>
  <c r="H28" i="2"/>
  <c r="I28" i="2"/>
  <c r="B39" i="2"/>
  <c r="C39" i="2" s="1"/>
  <c r="D39" i="2"/>
  <c r="E39" i="2" s="1"/>
  <c r="F39" i="2"/>
  <c r="G39" i="2" s="1"/>
  <c r="H39" i="2"/>
  <c r="I39" i="2" s="1"/>
  <c r="B40" i="2"/>
  <c r="C40" i="2" s="1"/>
  <c r="D40" i="2"/>
  <c r="E40" i="2" s="1"/>
  <c r="F40" i="2"/>
  <c r="G40" i="2" s="1"/>
  <c r="H40" i="2"/>
  <c r="I40" i="2" s="1"/>
  <c r="B41" i="2"/>
  <c r="C41" i="2" s="1"/>
  <c r="N41" i="2" s="1"/>
  <c r="D41" i="2"/>
  <c r="E41" i="2" s="1"/>
  <c r="F41" i="2"/>
  <c r="G41" i="2"/>
  <c r="H41" i="2"/>
  <c r="I41" i="2" s="1"/>
  <c r="B42" i="2"/>
  <c r="C42" i="2" s="1"/>
  <c r="D42" i="2"/>
  <c r="E42" i="2" s="1"/>
  <c r="F42" i="2"/>
  <c r="G42" i="2" s="1"/>
  <c r="H42" i="2"/>
  <c r="I42" i="2"/>
  <c r="B43" i="2"/>
  <c r="C43" i="2" s="1"/>
  <c r="D43" i="2"/>
  <c r="E43" i="2" s="1"/>
  <c r="F43" i="2"/>
  <c r="G43" i="2" s="1"/>
  <c r="H43" i="2"/>
  <c r="I43" i="2"/>
  <c r="B44" i="2"/>
  <c r="C44" i="2"/>
  <c r="D44" i="2"/>
  <c r="E44" i="2" s="1"/>
  <c r="F44" i="2"/>
  <c r="G44" i="2" s="1"/>
  <c r="H44" i="2"/>
  <c r="I44" i="2" s="1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" i="9"/>
  <c r="N42" i="2" l="1"/>
  <c r="N44" i="2"/>
  <c r="N43" i="2"/>
  <c r="N20" i="2"/>
  <c r="N40" i="2"/>
  <c r="N16" i="2"/>
  <c r="N28" i="2"/>
  <c r="N39" i="2"/>
  <c r="H45" i="2"/>
  <c r="H46" i="2"/>
  <c r="H47" i="2"/>
  <c r="H48" i="2"/>
  <c r="H49" i="2"/>
  <c r="H50" i="2"/>
  <c r="F37" i="2"/>
  <c r="F38" i="2"/>
  <c r="F25" i="2"/>
  <c r="F45" i="2"/>
  <c r="F46" i="2"/>
  <c r="F47" i="2"/>
  <c r="F48" i="2"/>
  <c r="F49" i="2"/>
  <c r="F50" i="2"/>
  <c r="D38" i="2"/>
  <c r="D25" i="2"/>
  <c r="D45" i="2"/>
  <c r="D46" i="2"/>
  <c r="D47" i="2"/>
  <c r="D48" i="2"/>
  <c r="D49" i="2"/>
  <c r="D50" i="2"/>
  <c r="B45" i="2"/>
  <c r="B46" i="2"/>
  <c r="B47" i="2"/>
  <c r="B48" i="2"/>
  <c r="B49" i="2"/>
  <c r="B50" i="2"/>
  <c r="E4" i="7"/>
  <c r="E5" i="7"/>
  <c r="E6" i="7"/>
  <c r="E7" i="7"/>
  <c r="E8" i="7"/>
  <c r="E9" i="7"/>
  <c r="E10" i="7"/>
  <c r="E11" i="7"/>
  <c r="E3" i="7"/>
  <c r="D3" i="4"/>
  <c r="D4" i="4"/>
  <c r="D5" i="4"/>
  <c r="D6" i="4"/>
  <c r="D7" i="4"/>
  <c r="D8" i="4"/>
  <c r="D9" i="4"/>
  <c r="D10" i="4"/>
  <c r="D11" i="4"/>
  <c r="D12" i="4"/>
  <c r="D13" i="4"/>
  <c r="D14" i="4"/>
  <c r="D15" i="4"/>
  <c r="D2" i="4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" i="5"/>
  <c r="H3" i="2" l="1"/>
  <c r="I3" i="2" s="1"/>
  <c r="H9" i="2"/>
  <c r="I9" i="2" s="1"/>
  <c r="H10" i="2"/>
  <c r="I10" i="2" s="1"/>
  <c r="H6" i="2"/>
  <c r="I6" i="2" s="1"/>
  <c r="H11" i="2"/>
  <c r="I11" i="2" s="1"/>
  <c r="H13" i="2"/>
  <c r="I13" i="2" s="1"/>
  <c r="H8" i="2"/>
  <c r="I8" i="2" s="1"/>
  <c r="H12" i="2"/>
  <c r="I12" i="2" s="1"/>
  <c r="H15" i="2"/>
  <c r="I15" i="2" s="1"/>
  <c r="H7" i="2"/>
  <c r="I7" i="2" s="1"/>
  <c r="H5" i="2"/>
  <c r="I5" i="2" s="1"/>
  <c r="H17" i="2"/>
  <c r="I17" i="2" s="1"/>
  <c r="H19" i="2"/>
  <c r="I19" i="2" s="1"/>
  <c r="H21" i="2"/>
  <c r="I21" i="2" s="1"/>
  <c r="H22" i="2"/>
  <c r="I22" i="2" s="1"/>
  <c r="H24" i="2"/>
  <c r="I24" i="2" s="1"/>
  <c r="H14" i="2"/>
  <c r="I14" i="2" s="1"/>
  <c r="H26" i="2"/>
  <c r="I26" i="2" s="1"/>
  <c r="H29" i="2"/>
  <c r="I29" i="2" s="1"/>
  <c r="H27" i="2"/>
  <c r="I27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25" i="2"/>
  <c r="I25" i="2" s="1"/>
  <c r="F3" i="2"/>
  <c r="G3" i="2" s="1"/>
  <c r="F9" i="2"/>
  <c r="G9" i="2" s="1"/>
  <c r="F10" i="2"/>
  <c r="G10" i="2" s="1"/>
  <c r="F6" i="2"/>
  <c r="G6" i="2" s="1"/>
  <c r="F11" i="2"/>
  <c r="G11" i="2" s="1"/>
  <c r="F13" i="2"/>
  <c r="G13" i="2" s="1"/>
  <c r="F8" i="2"/>
  <c r="G8" i="2" s="1"/>
  <c r="F12" i="2"/>
  <c r="G12" i="2" s="1"/>
  <c r="F15" i="2"/>
  <c r="G15" i="2" s="1"/>
  <c r="F7" i="2"/>
  <c r="G7" i="2" s="1"/>
  <c r="F5" i="2"/>
  <c r="G5" i="2" s="1"/>
  <c r="F17" i="2"/>
  <c r="G17" i="2" s="1"/>
  <c r="F19" i="2"/>
  <c r="G19" i="2" s="1"/>
  <c r="F21" i="2"/>
  <c r="G21" i="2" s="1"/>
  <c r="F22" i="2"/>
  <c r="G22" i="2" s="1"/>
  <c r="F24" i="2"/>
  <c r="G24" i="2" s="1"/>
  <c r="F14" i="2"/>
  <c r="G14" i="2" s="1"/>
  <c r="F26" i="2"/>
  <c r="G26" i="2" s="1"/>
  <c r="F29" i="2"/>
  <c r="G29" i="2" s="1"/>
  <c r="F27" i="2"/>
  <c r="G27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G37" i="2"/>
  <c r="G38" i="2"/>
  <c r="G25" i="2"/>
  <c r="D3" i="2"/>
  <c r="E3" i="2" s="1"/>
  <c r="D9" i="2"/>
  <c r="E9" i="2" s="1"/>
  <c r="D10" i="2"/>
  <c r="E10" i="2" s="1"/>
  <c r="D6" i="2"/>
  <c r="E6" i="2" s="1"/>
  <c r="D11" i="2"/>
  <c r="E11" i="2" s="1"/>
  <c r="D13" i="2"/>
  <c r="E13" i="2" s="1"/>
  <c r="D8" i="2"/>
  <c r="E8" i="2" s="1"/>
  <c r="D12" i="2"/>
  <c r="E12" i="2" s="1"/>
  <c r="D15" i="2"/>
  <c r="E15" i="2" s="1"/>
  <c r="D7" i="2"/>
  <c r="E7" i="2" s="1"/>
  <c r="D5" i="2"/>
  <c r="E5" i="2" s="1"/>
  <c r="D17" i="2"/>
  <c r="E17" i="2" s="1"/>
  <c r="D19" i="2"/>
  <c r="E19" i="2" s="1"/>
  <c r="D21" i="2"/>
  <c r="E21" i="2" s="1"/>
  <c r="D22" i="2"/>
  <c r="E22" i="2" s="1"/>
  <c r="D24" i="2"/>
  <c r="E24" i="2" s="1"/>
  <c r="D14" i="2"/>
  <c r="E14" i="2" s="1"/>
  <c r="D26" i="2"/>
  <c r="E26" i="2" s="1"/>
  <c r="D29" i="2"/>
  <c r="E29" i="2" s="1"/>
  <c r="D27" i="2"/>
  <c r="E27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E38" i="2"/>
  <c r="E25" i="2"/>
  <c r="B3" i="2"/>
  <c r="C3" i="2" s="1"/>
  <c r="B9" i="2"/>
  <c r="C9" i="2" s="1"/>
  <c r="B10" i="2"/>
  <c r="C10" i="2" s="1"/>
  <c r="B6" i="2"/>
  <c r="C6" i="2" s="1"/>
  <c r="B11" i="2"/>
  <c r="C11" i="2" s="1"/>
  <c r="B13" i="2"/>
  <c r="C13" i="2" s="1"/>
  <c r="B8" i="2"/>
  <c r="C8" i="2" s="1"/>
  <c r="B12" i="2"/>
  <c r="C12" i="2" s="1"/>
  <c r="N12" i="2" s="1"/>
  <c r="B15" i="2"/>
  <c r="C15" i="2" s="1"/>
  <c r="B7" i="2"/>
  <c r="C7" i="2" s="1"/>
  <c r="B5" i="2"/>
  <c r="C5" i="2" s="1"/>
  <c r="B17" i="2"/>
  <c r="C17" i="2" s="1"/>
  <c r="B19" i="2"/>
  <c r="C19" i="2" s="1"/>
  <c r="B21" i="2"/>
  <c r="C21" i="2" s="1"/>
  <c r="B22" i="2"/>
  <c r="C22" i="2" s="1"/>
  <c r="B24" i="2"/>
  <c r="C24" i="2" s="1"/>
  <c r="N24" i="2" s="1"/>
  <c r="B14" i="2"/>
  <c r="C14" i="2" s="1"/>
  <c r="B26" i="2"/>
  <c r="C26" i="2" s="1"/>
  <c r="B29" i="2"/>
  <c r="C29" i="2" s="1"/>
  <c r="B27" i="2"/>
  <c r="C27" i="2" s="1"/>
  <c r="B30" i="2"/>
  <c r="C30" i="2" s="1"/>
  <c r="B31" i="2"/>
  <c r="C31" i="2" s="1"/>
  <c r="B32" i="2"/>
  <c r="C32" i="2"/>
  <c r="B33" i="2"/>
  <c r="C33" i="2" s="1"/>
  <c r="B34" i="2"/>
  <c r="C34" i="2" s="1"/>
  <c r="B35" i="2"/>
  <c r="C35" i="2" s="1"/>
  <c r="B36" i="2"/>
  <c r="C36" i="2" s="1"/>
  <c r="B37" i="2"/>
  <c r="C37" i="2" s="1"/>
  <c r="B38" i="2"/>
  <c r="C38" i="2" s="1"/>
  <c r="B25" i="2"/>
  <c r="C25" i="2" s="1"/>
  <c r="N35" i="2" l="1"/>
  <c r="N29" i="2"/>
  <c r="N5" i="2"/>
  <c r="N26" i="2"/>
  <c r="N7" i="2"/>
  <c r="N9" i="2"/>
  <c r="N34" i="2"/>
  <c r="N33" i="2"/>
  <c r="N14" i="2"/>
  <c r="N15" i="2"/>
  <c r="N3" i="2"/>
  <c r="N8" i="2"/>
  <c r="N31" i="2"/>
  <c r="N21" i="2"/>
  <c r="N13" i="2"/>
  <c r="N25" i="2"/>
  <c r="N37" i="2"/>
  <c r="N30" i="2"/>
  <c r="N19" i="2"/>
  <c r="N11" i="2"/>
  <c r="N32" i="2"/>
  <c r="N22" i="2"/>
  <c r="N38" i="2"/>
  <c r="N36" i="2"/>
  <c r="N27" i="2"/>
  <c r="N17" i="2"/>
  <c r="N6" i="2"/>
  <c r="N10" i="2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5" i="6"/>
  <c r="F4" i="2" l="1"/>
  <c r="G4" i="2" s="1"/>
  <c r="D4" i="2"/>
  <c r="B4" i="2"/>
  <c r="E4" i="2" l="1"/>
  <c r="C4" i="2"/>
  <c r="N4" i="2" s="1"/>
  <c r="O4" i="2" l="1"/>
  <c r="O7" i="2"/>
  <c r="O24" i="2"/>
  <c r="O6" i="2"/>
  <c r="O10" i="2"/>
  <c r="O44" i="2"/>
  <c r="O39" i="2"/>
  <c r="O14" i="2"/>
  <c r="O23" i="2"/>
  <c r="O5" i="2"/>
  <c r="O19" i="2"/>
  <c r="O38" i="2"/>
  <c r="O3" i="2"/>
  <c r="O20" i="2"/>
  <c r="O35" i="2"/>
  <c r="O17" i="2"/>
  <c r="O25" i="2"/>
  <c r="O26" i="2"/>
  <c r="O29" i="2"/>
  <c r="O41" i="2"/>
  <c r="O13" i="2"/>
  <c r="O43" i="2"/>
  <c r="O27" i="2"/>
  <c r="O40" i="2"/>
  <c r="O30" i="2"/>
  <c r="O12" i="2"/>
  <c r="O32" i="2"/>
  <c r="O11" i="2"/>
  <c r="O18" i="2"/>
  <c r="O8" i="2"/>
  <c r="O21" i="2"/>
  <c r="O33" i="2"/>
  <c r="O16" i="2"/>
  <c r="O9" i="2"/>
  <c r="O28" i="2"/>
  <c r="O42" i="2"/>
  <c r="O34" i="2"/>
  <c r="O22" i="2"/>
  <c r="O31" i="2"/>
  <c r="O37" i="2"/>
  <c r="O15" i="2"/>
  <c r="O36" i="2"/>
  <c r="G49" i="1"/>
  <c r="G17" i="1" l="1"/>
  <c r="G19" i="1"/>
  <c r="G20" i="1"/>
  <c r="G44" i="1"/>
  <c r="G45" i="1"/>
  <c r="G46" i="1"/>
  <c r="G30" i="1"/>
  <c r="G47" i="1"/>
  <c r="G48" i="1"/>
  <c r="G5" i="1" l="1"/>
  <c r="G12" i="1"/>
  <c r="G8" i="1"/>
  <c r="G2" i="1"/>
  <c r="G11" i="1"/>
  <c r="G10" i="1"/>
  <c r="G16" i="1"/>
  <c r="G4" i="1"/>
  <c r="G22" i="1"/>
  <c r="G3" i="1"/>
  <c r="G23" i="1"/>
  <c r="G6" i="1"/>
  <c r="G28" i="1"/>
  <c r="G25" i="1"/>
  <c r="G24" i="1"/>
  <c r="G27" i="1"/>
  <c r="G31" i="1"/>
  <c r="G32" i="1"/>
  <c r="G33" i="1"/>
  <c r="G9" i="1"/>
  <c r="G34" i="1"/>
  <c r="G35" i="1"/>
  <c r="G36" i="1"/>
  <c r="G26" i="1"/>
  <c r="G37" i="1"/>
  <c r="G38" i="1"/>
  <c r="G39" i="1"/>
  <c r="G40" i="1"/>
  <c r="G41" i="1"/>
  <c r="G14" i="1"/>
  <c r="G42" i="1"/>
  <c r="G15" i="1"/>
  <c r="G21" i="1"/>
  <c r="G13" i="1"/>
  <c r="G29" i="1"/>
  <c r="H29" i="1" s="1"/>
  <c r="G18" i="1"/>
  <c r="G43" i="1"/>
  <c r="G7" i="1"/>
  <c r="H42" i="1" l="1"/>
  <c r="H45" i="1"/>
  <c r="H48" i="1"/>
  <c r="H35" i="1"/>
  <c r="H41" i="1"/>
  <c r="H18" i="1"/>
  <c r="H2" i="1"/>
  <c r="H17" i="1"/>
  <c r="H16" i="1"/>
  <c r="H14" i="1"/>
  <c r="H43" i="1"/>
  <c r="H28" i="1"/>
  <c r="H6" i="1"/>
  <c r="H23" i="1"/>
  <c r="H36" i="1"/>
  <c r="H7" i="1"/>
  <c r="H49" i="1"/>
  <c r="H25" i="1"/>
  <c r="H44" i="1"/>
  <c r="H11" i="1"/>
  <c r="H9" i="1"/>
  <c r="H39" i="1"/>
  <c r="H3" i="1"/>
  <c r="H12" i="1"/>
  <c r="H19" i="1"/>
  <c r="H8" i="1"/>
  <c r="H32" i="1"/>
  <c r="H21" i="1"/>
  <c r="H37" i="1"/>
  <c r="H31" i="1"/>
  <c r="H22" i="1"/>
  <c r="H5" i="1"/>
  <c r="H20" i="1"/>
  <c r="H24" i="1"/>
  <c r="H10" i="1"/>
  <c r="H34" i="1"/>
  <c r="H30" i="1"/>
  <c r="H40" i="1"/>
  <c r="H33" i="1"/>
  <c r="H13" i="1"/>
  <c r="H38" i="1"/>
  <c r="H15" i="1"/>
  <c r="H26" i="1"/>
  <c r="H27" i="1"/>
  <c r="H4" i="1"/>
  <c r="H47" i="1"/>
  <c r="H46" i="1"/>
</calcChain>
</file>

<file path=xl/sharedStrings.xml><?xml version="1.0" encoding="utf-8"?>
<sst xmlns="http://schemas.openxmlformats.org/spreadsheetml/2006/main" count="241" uniqueCount="101">
  <si>
    <t>Nikotin</t>
  </si>
  <si>
    <t>Bořek</t>
  </si>
  <si>
    <t>Hoko</t>
  </si>
  <si>
    <t>Říman (Roman)</t>
  </si>
  <si>
    <t>Typos</t>
  </si>
  <si>
    <t>Ontak (Ondra)</t>
  </si>
  <si>
    <t>Omni</t>
  </si>
  <si>
    <t>Jare</t>
  </si>
  <si>
    <t>Fuko</t>
  </si>
  <si>
    <t>Ropro</t>
  </si>
  <si>
    <t>Jiko</t>
  </si>
  <si>
    <t>Dave</t>
  </si>
  <si>
    <t>Grizzly</t>
  </si>
  <si>
    <t>Taby (Martiin)</t>
  </si>
  <si>
    <t>Kach</t>
  </si>
  <si>
    <t>Kubas</t>
  </si>
  <si>
    <t>eMH</t>
  </si>
  <si>
    <t>Dejf</t>
  </si>
  <si>
    <t>Zack</t>
  </si>
  <si>
    <t>Sieger76</t>
  </si>
  <si>
    <t>I.V.O.</t>
  </si>
  <si>
    <t>Diego</t>
  </si>
  <si>
    <t>Padlar</t>
  </si>
  <si>
    <t>Rasto</t>
  </si>
  <si>
    <t>Kuprs</t>
  </si>
  <si>
    <t>Béďa</t>
  </si>
  <si>
    <t>Danny</t>
  </si>
  <si>
    <t>Válec</t>
  </si>
  <si>
    <t>Honza</t>
  </si>
  <si>
    <t>Káca (Pavel)</t>
  </si>
  <si>
    <t>Killahe (Petr)</t>
  </si>
  <si>
    <t>Luky</t>
  </si>
  <si>
    <t>Figrin</t>
  </si>
  <si>
    <t>Piškin</t>
  </si>
  <si>
    <t>Potomek</t>
  </si>
  <si>
    <t>Tom</t>
  </si>
  <si>
    <t>PO24</t>
  </si>
  <si>
    <t>Chaos</t>
  </si>
  <si>
    <t>nick</t>
  </si>
  <si>
    <t>Drážďany</t>
  </si>
  <si>
    <t>MČ24</t>
  </si>
  <si>
    <t>SOUČET</t>
  </si>
  <si>
    <t>Diana (Alča)</t>
  </si>
  <si>
    <t>Muawijhe (Jirka)</t>
  </si>
  <si>
    <t>Stefan</t>
  </si>
  <si>
    <t>Andreas</t>
  </si>
  <si>
    <t>Ole</t>
  </si>
  <si>
    <t>Michal</t>
  </si>
  <si>
    <t>Markus</t>
  </si>
  <si>
    <t>Shorty</t>
  </si>
  <si>
    <t>Tina</t>
  </si>
  <si>
    <t>Luca</t>
  </si>
  <si>
    <t>Filip</t>
  </si>
  <si>
    <t>Schenky (Martin)</t>
  </si>
  <si>
    <t>Booster</t>
  </si>
  <si>
    <t>pořadí</t>
  </si>
  <si>
    <t>Final Rank</t>
  </si>
  <si>
    <t>Name</t>
  </si>
  <si>
    <t>Nick Name</t>
  </si>
  <si>
    <t>Milan
(Italy)</t>
  </si>
  <si>
    <t>Points</t>
  </si>
  <si>
    <t>Roman</t>
  </si>
  <si>
    <t>Jonathan</t>
  </si>
  <si>
    <t>Pwn0r</t>
  </si>
  <si>
    <t>Ole O'Jumper</t>
  </si>
  <si>
    <t>Rank</t>
  </si>
  <si>
    <t>Dresden
(Germany)</t>
  </si>
  <si>
    <t>Andreas DE</t>
  </si>
  <si>
    <t>Stefan DE</t>
  </si>
  <si>
    <t>Luca ITA</t>
  </si>
  <si>
    <t>Piški</t>
  </si>
  <si>
    <t>TRStarter PL</t>
  </si>
  <si>
    <t>Pretorianstalker PL</t>
  </si>
  <si>
    <t>Muawijhe</t>
  </si>
  <si>
    <t>Tina DE</t>
  </si>
  <si>
    <t>Rumcajz</t>
  </si>
  <si>
    <t xml:space="preserve">
U zahraničních turnajů se boduje 1.-5. místo pouze jakýmsi bonusem (5 až 1 bod).</t>
  </si>
  <si>
    <t>U tuzemských turnajů se boduje 1.-16. místo (25 až 1 bod - viz zažlucená pole ve sloupci E).</t>
  </si>
  <si>
    <t>Poradi</t>
  </si>
  <si>
    <t>Jakub</t>
  </si>
  <si>
    <t>Alča</t>
  </si>
  <si>
    <t>Akki</t>
  </si>
  <si>
    <t>Jiřík</t>
  </si>
  <si>
    <t>Ondra</t>
  </si>
  <si>
    <t>Boras</t>
  </si>
  <si>
    <t>DaVe</t>
  </si>
  <si>
    <t>RoPRo</t>
  </si>
  <si>
    <t>Tom Vokroj</t>
  </si>
  <si>
    <t>Prague Open
(DT Tour)</t>
  </si>
  <si>
    <t>Chaos Cup - Pardubice
(DT Tour)</t>
  </si>
  <si>
    <t>MČR25 Olomouc
(DT Tour)</t>
  </si>
  <si>
    <t>Booster Pardubice
(DT Tour)</t>
  </si>
  <si>
    <t>Káca Petr</t>
  </si>
  <si>
    <t>Arim</t>
  </si>
  <si>
    <t>Mantraxxx</t>
  </si>
  <si>
    <t>Age</t>
  </si>
  <si>
    <t>Diego (Siegerson)</t>
  </si>
  <si>
    <t>Šeďa</t>
  </si>
  <si>
    <t>Sieger</t>
  </si>
  <si>
    <t>Laďa</t>
  </si>
  <si>
    <t>Míša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</si>
</sst>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3" borderId="4" xfId="0" applyFont="1" applyFill="1" applyBorder="1"/>
    <xf numFmtId="0" fontId="4" fillId="3" borderId="5" xfId="0" applyFont="1" applyFill="1" applyBorder="1"/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5" borderId="1" xfId="0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fif"/><Relationship Id="rId2" Type="http://schemas.openxmlformats.org/officeDocument/2006/relationships/image" Target="../media/image16.jfif"/><Relationship Id="rId1" Type="http://schemas.openxmlformats.org/officeDocument/2006/relationships/image" Target="../media/image15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7" Type="http://schemas.openxmlformats.org/officeDocument/2006/relationships/image" Target="../media/image24.png"/><Relationship Id="rId2" Type="http://schemas.openxmlformats.org/officeDocument/2006/relationships/image" Target="../media/image19.jpeg"/><Relationship Id="rId1" Type="http://schemas.openxmlformats.org/officeDocument/2006/relationships/image" Target="../media/image18.jpeg"/><Relationship Id="rId6" Type="http://schemas.openxmlformats.org/officeDocument/2006/relationships/image" Target="../media/image23.jpeg"/><Relationship Id="rId5" Type="http://schemas.openxmlformats.org/officeDocument/2006/relationships/image" Target="../media/image22.jpeg"/><Relationship Id="rId4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367062</xdr:colOff>
      <xdr:row>1</xdr:row>
      <xdr:rowOff>22860</xdr:rowOff>
    </xdr:from>
    <xdr:to>
      <xdr:col>14</xdr:col>
      <xdr:colOff>131690</xdr:colOff>
      <xdr:row>23</xdr:row>
      <xdr:rowOff>182085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8862" y="207917"/>
          <a:ext cx="5860628" cy="4230482"/>
        </a:xfrm>
        <a:prstGeom prst="rect">
          <a:avLst/>
        </a:prstGeom>
      </xdr:spPr>
    </xdr:pic>
    <xdr:clientData/>
  </xdr:twoCellAnchor>
  <xdr:twoCellAnchor editAs="oneCell">
    <xdr:from>
      <xdr:col>12</xdr:col>
      <xdr:colOff>80766</xdr:colOff>
      <xdr:row>1</xdr:row>
      <xdr:rowOff>131495</xdr:rowOff>
    </xdr:from>
    <xdr:to>
      <xdr:col>19</xdr:col>
      <xdr:colOff>228429</xdr:colOff>
      <xdr:row>19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9366" y="316552"/>
          <a:ext cx="4414863" cy="3275734"/>
        </a:xfrm>
        <a:prstGeom prst="rect">
          <a:avLst/>
        </a:prstGeom>
      </xdr:spPr>
    </xdr:pic>
    <xdr:clientData/>
  </xdr:twoCellAnchor>
  <xdr:twoCellAnchor editAs="oneCell">
    <xdr:from>
      <xdr:col>16</xdr:col>
      <xdr:colOff>315685</xdr:colOff>
      <xdr:row>22</xdr:row>
      <xdr:rowOff>4994</xdr:rowOff>
    </xdr:from>
    <xdr:to>
      <xdr:col>19</xdr:col>
      <xdr:colOff>362780</xdr:colOff>
      <xdr:row>35</xdr:row>
      <xdr:rowOff>65315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02685" y="4076251"/>
          <a:ext cx="1875895" cy="2466064"/>
        </a:xfrm>
        <a:prstGeom prst="rect">
          <a:avLst/>
        </a:prstGeom>
      </xdr:spPr>
    </xdr:pic>
    <xdr:clientData/>
  </xdr:twoCellAnchor>
  <xdr:twoCellAnchor editAs="oneCell">
    <xdr:from>
      <xdr:col>23</xdr:col>
      <xdr:colOff>566056</xdr:colOff>
      <xdr:row>21</xdr:row>
      <xdr:rowOff>175204</xdr:rowOff>
    </xdr:from>
    <xdr:to>
      <xdr:col>26</xdr:col>
      <xdr:colOff>267533</xdr:colOff>
      <xdr:row>33</xdr:row>
      <xdr:rowOff>30582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20256" y="4061404"/>
          <a:ext cx="1530277" cy="2076064"/>
        </a:xfrm>
        <a:prstGeom prst="rect">
          <a:avLst/>
        </a:prstGeom>
      </xdr:spPr>
    </xdr:pic>
    <xdr:clientData/>
  </xdr:twoCellAnchor>
  <xdr:twoCellAnchor editAs="oneCell">
    <xdr:from>
      <xdr:col>20</xdr:col>
      <xdr:colOff>185056</xdr:colOff>
      <xdr:row>21</xdr:row>
      <xdr:rowOff>177981</xdr:rowOff>
    </xdr:from>
    <xdr:to>
      <xdr:col>23</xdr:col>
      <xdr:colOff>52523</xdr:colOff>
      <xdr:row>33</xdr:row>
      <xdr:rowOff>184341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10456" y="4064181"/>
          <a:ext cx="1696267" cy="22270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74808</xdr:colOff>
      <xdr:row>0</xdr:row>
      <xdr:rowOff>175260</xdr:rowOff>
    </xdr:from>
    <xdr:to>
      <xdr:col>12</xdr:col>
      <xdr:colOff>343932</xdr:colOff>
      <xdr:row>24</xdr:row>
      <xdr:rowOff>155369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8228" y="175260"/>
          <a:ext cx="4536324" cy="4369229"/>
        </a:xfrm>
        <a:prstGeom prst="rect">
          <a:avLst/>
        </a:prstGeom>
      </xdr:spPr>
    </xdr:pic>
    <xdr:clientData/>
  </xdr:twoCellAnchor>
  <xdr:twoCellAnchor editAs="oneCell">
    <xdr:from>
      <xdr:col>13</xdr:col>
      <xdr:colOff>106711</xdr:colOff>
      <xdr:row>7</xdr:row>
      <xdr:rowOff>1</xdr:rowOff>
    </xdr:from>
    <xdr:to>
      <xdr:col>19</xdr:col>
      <xdr:colOff>577582</xdr:colOff>
      <xdr:row>20</xdr:row>
      <xdr:rowOff>174172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0197" y="1295401"/>
          <a:ext cx="4128471" cy="2579914"/>
        </a:xfrm>
        <a:prstGeom prst="rect">
          <a:avLst/>
        </a:prstGeom>
      </xdr:spPr>
    </xdr:pic>
    <xdr:clientData/>
  </xdr:twoCellAnchor>
  <xdr:twoCellAnchor editAs="oneCell">
    <xdr:from>
      <xdr:col>20</xdr:col>
      <xdr:colOff>595447</xdr:colOff>
      <xdr:row>1</xdr:row>
      <xdr:rowOff>33745</xdr:rowOff>
    </xdr:from>
    <xdr:to>
      <xdr:col>28</xdr:col>
      <xdr:colOff>99599</xdr:colOff>
      <xdr:row>27</xdr:row>
      <xdr:rowOff>145532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46133" y="218802"/>
          <a:ext cx="4380952" cy="49232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15240</xdr:colOff>
      <xdr:row>1</xdr:row>
      <xdr:rowOff>95796</xdr:rowOff>
    </xdr:from>
    <xdr:to>
      <xdr:col>21</xdr:col>
      <xdr:colOff>525780</xdr:colOff>
      <xdr:row>16</xdr:row>
      <xdr:rowOff>83357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8440" y="278676"/>
          <a:ext cx="2948940" cy="2730761"/>
        </a:xfrm>
        <a:prstGeom prst="rect">
          <a:avLst/>
        </a:prstGeom>
      </xdr:spPr>
    </xdr:pic>
    <xdr:clientData/>
  </xdr:twoCellAnchor>
  <xdr:twoCellAnchor editAs="oneCell">
    <xdr:from>
      <xdr:col>11</xdr:col>
      <xdr:colOff>160020</xdr:colOff>
      <xdr:row>2</xdr:row>
      <xdr:rowOff>67306</xdr:rowOff>
    </xdr:from>
    <xdr:to>
      <xdr:col>16</xdr:col>
      <xdr:colOff>106680</xdr:colOff>
      <xdr:row>15</xdr:row>
      <xdr:rowOff>151035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5620" y="433066"/>
          <a:ext cx="2994660" cy="2461169"/>
        </a:xfrm>
        <a:prstGeom prst="rect">
          <a:avLst/>
        </a:prstGeom>
      </xdr:spPr>
    </xdr:pic>
    <xdr:clientData/>
  </xdr:twoCellAnchor>
  <xdr:twoCellAnchor editAs="oneCell">
    <xdr:from>
      <xdr:col>11</xdr:col>
      <xdr:colOff>160172</xdr:colOff>
      <xdr:row>11</xdr:row>
      <xdr:rowOff>45719</xdr:rowOff>
    </xdr:from>
    <xdr:to>
      <xdr:col>15</xdr:col>
      <xdr:colOff>490710</xdr:colOff>
      <xdr:row>23</xdr:row>
      <xdr:rowOff>99060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65772" y="2057399"/>
          <a:ext cx="2768938" cy="2247901"/>
        </a:xfrm>
        <a:prstGeom prst="rect">
          <a:avLst/>
        </a:prstGeom>
      </xdr:spPr>
    </xdr:pic>
    <xdr:clientData/>
  </xdr:twoCellAnchor>
  <xdr:twoCellAnchor editAs="oneCell">
    <xdr:from>
      <xdr:col>5</xdr:col>
      <xdr:colOff>530365</xdr:colOff>
      <xdr:row>0</xdr:row>
      <xdr:rowOff>121920</xdr:rowOff>
    </xdr:from>
    <xdr:to>
      <xdr:col>10</xdr:col>
      <xdr:colOff>525288</xdr:colOff>
      <xdr:row>25</xdr:row>
      <xdr:rowOff>77375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78365" y="121920"/>
          <a:ext cx="3042923" cy="45274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121920</xdr:rowOff>
    </xdr:to>
    <xdr:sp macro="" textlink="">
      <xdr:nvSpPr>
        <xdr:cNvPr id="8193" name="AutoShape 1" descr="Větší polovina výpravy zdraví z Milána😎😉😇🤩">
          <a:extLst>
            <a:ext uri="{FF2B5EF4-FFF2-40B4-BE49-F238E27FC236}">
              <a16:creationId xmlns:a16="http://schemas.microsoft.com/office/drawing/2014/main" id="{00000000-0008-0000-0300-000001200000}"/>
            </a:ext>
          </a:extLst>
        </xdr:cNvPr>
        <xdr:cNvSpPr>
          <a:spLocks noChangeAspect="1" noChangeArrowheads="1"/>
        </xdr:cNvSpPr>
      </xdr:nvSpPr>
      <xdr:spPr bwMode="auto">
        <a:xfrm>
          <a:off x="256794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471054</xdr:colOff>
      <xdr:row>28</xdr:row>
      <xdr:rowOff>43743</xdr:rowOff>
    </xdr:from>
    <xdr:to>
      <xdr:col>23</xdr:col>
      <xdr:colOff>581892</xdr:colOff>
      <xdr:row>48</xdr:row>
      <xdr:rowOff>27710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20545" y="5086798"/>
          <a:ext cx="6206838" cy="3586148"/>
        </a:xfrm>
        <a:prstGeom prst="rect">
          <a:avLst/>
        </a:prstGeom>
      </xdr:spPr>
    </xdr:pic>
    <xdr:clientData/>
  </xdr:twoCellAnchor>
  <xdr:twoCellAnchor editAs="oneCell">
    <xdr:from>
      <xdr:col>6</xdr:col>
      <xdr:colOff>513608</xdr:colOff>
      <xdr:row>27</xdr:row>
      <xdr:rowOff>47710</xdr:rowOff>
    </xdr:from>
    <xdr:to>
      <xdr:col>12</xdr:col>
      <xdr:colOff>110836</xdr:colOff>
      <xdr:row>49</xdr:row>
      <xdr:rowOff>177790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95899" y="4910655"/>
          <a:ext cx="3254828" cy="4092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121920</xdr:rowOff>
    </xdr:to>
    <xdr:sp macro="" textlink="">
      <xdr:nvSpPr>
        <xdr:cNvPr id="7169" name="AutoShape 1" descr="Už se to blíží... detaily pošlu mailem co nejdříve. 😉 Dotazy směřujte na Fuka. 🫡">
          <a:extLst>
            <a:ext uri="{FF2B5EF4-FFF2-40B4-BE49-F238E27FC236}">
              <a16:creationId xmlns:a16="http://schemas.microsoft.com/office/drawing/2014/main" id="{00000000-0008-0000-04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175260</xdr:colOff>
      <xdr:row>0</xdr:row>
      <xdr:rowOff>114300</xdr:rowOff>
    </xdr:from>
    <xdr:to>
      <xdr:col>4</xdr:col>
      <xdr:colOff>220980</xdr:colOff>
      <xdr:row>14</xdr:row>
      <xdr:rowOff>30480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114300"/>
          <a:ext cx="2484120" cy="2484120"/>
        </a:xfrm>
        <a:prstGeom prst="rect">
          <a:avLst/>
        </a:prstGeom>
      </xdr:spPr>
    </xdr:pic>
    <xdr:clientData/>
  </xdr:twoCellAnchor>
  <xdr:twoCellAnchor editAs="oneCell">
    <xdr:from>
      <xdr:col>16</xdr:col>
      <xdr:colOff>170328</xdr:colOff>
      <xdr:row>0</xdr:row>
      <xdr:rowOff>116543</xdr:rowOff>
    </xdr:from>
    <xdr:to>
      <xdr:col>25</xdr:col>
      <xdr:colOff>98608</xdr:colOff>
      <xdr:row>23</xdr:row>
      <xdr:rowOff>44824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7010" y="116543"/>
          <a:ext cx="5414680" cy="4061010"/>
        </a:xfrm>
        <a:prstGeom prst="rect">
          <a:avLst/>
        </a:prstGeom>
      </xdr:spPr>
    </xdr:pic>
    <xdr:clientData/>
  </xdr:twoCellAnchor>
  <xdr:twoCellAnchor editAs="oneCell">
    <xdr:from>
      <xdr:col>10</xdr:col>
      <xdr:colOff>393847</xdr:colOff>
      <xdr:row>0</xdr:row>
      <xdr:rowOff>125505</xdr:rowOff>
    </xdr:from>
    <xdr:to>
      <xdr:col>15</xdr:col>
      <xdr:colOff>391607</xdr:colOff>
      <xdr:row>23</xdr:row>
      <xdr:rowOff>53789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2929" y="125505"/>
          <a:ext cx="3045760" cy="40610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38099</xdr:colOff>
      <xdr:row>0</xdr:row>
      <xdr:rowOff>76200</xdr:rowOff>
    </xdr:from>
    <xdr:to>
      <xdr:col>14</xdr:col>
      <xdr:colOff>348342</xdr:colOff>
      <xdr:row>29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2985" y="76200"/>
          <a:ext cx="3967843" cy="5290457"/>
        </a:xfrm>
        <a:prstGeom prst="rect">
          <a:avLst/>
        </a:prstGeom>
      </xdr:spPr>
    </xdr:pic>
    <xdr:clientData/>
  </xdr:twoCellAnchor>
  <xdr:twoCellAnchor editAs="oneCell">
    <xdr:from>
      <xdr:col>24</xdr:col>
      <xdr:colOff>443344</xdr:colOff>
      <xdr:row>1</xdr:row>
      <xdr:rowOff>34637</xdr:rowOff>
    </xdr:from>
    <xdr:to>
      <xdr:col>30</xdr:col>
      <xdr:colOff>439955</xdr:colOff>
      <xdr:row>27</xdr:row>
      <xdr:rowOff>95877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44799" y="214746"/>
          <a:ext cx="3654211" cy="4744076"/>
        </a:xfrm>
        <a:prstGeom prst="rect">
          <a:avLst/>
        </a:prstGeom>
      </xdr:spPr>
    </xdr:pic>
    <xdr:clientData/>
  </xdr:twoCellAnchor>
  <xdr:twoCellAnchor editAs="oneCell">
    <xdr:from>
      <xdr:col>25</xdr:col>
      <xdr:colOff>526471</xdr:colOff>
      <xdr:row>29</xdr:row>
      <xdr:rowOff>145508</xdr:rowOff>
    </xdr:from>
    <xdr:to>
      <xdr:col>34</xdr:col>
      <xdr:colOff>423700</xdr:colOff>
      <xdr:row>51</xdr:row>
      <xdr:rowOff>116921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7526" y="5368672"/>
          <a:ext cx="5383629" cy="3933813"/>
        </a:xfrm>
        <a:prstGeom prst="rect">
          <a:avLst/>
        </a:prstGeom>
      </xdr:spPr>
    </xdr:pic>
    <xdr:clientData/>
  </xdr:twoCellAnchor>
  <xdr:twoCellAnchor editAs="oneCell">
    <xdr:from>
      <xdr:col>15</xdr:col>
      <xdr:colOff>110267</xdr:colOff>
      <xdr:row>26</xdr:row>
      <xdr:rowOff>14845</xdr:rowOff>
    </xdr:from>
    <xdr:to>
      <xdr:col>23</xdr:col>
      <xdr:colOff>449010</xdr:colOff>
      <xdr:row>47</xdr:row>
      <xdr:rowOff>40302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322" y="4697681"/>
          <a:ext cx="5215543" cy="3807748"/>
        </a:xfrm>
        <a:prstGeom prst="rect">
          <a:avLst/>
        </a:prstGeom>
      </xdr:spPr>
    </xdr:pic>
    <xdr:clientData/>
  </xdr:twoCellAnchor>
  <xdr:twoCellAnchor editAs="oneCell">
    <xdr:from>
      <xdr:col>14</xdr:col>
      <xdr:colOff>609598</xdr:colOff>
      <xdr:row>0</xdr:row>
      <xdr:rowOff>152721</xdr:rowOff>
    </xdr:from>
    <xdr:to>
      <xdr:col>23</xdr:col>
      <xdr:colOff>283027</xdr:colOff>
      <xdr:row>21</xdr:row>
      <xdr:rowOff>136393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2084" y="152721"/>
          <a:ext cx="5159829" cy="3869872"/>
        </a:xfrm>
        <a:prstGeom prst="rect">
          <a:avLst/>
        </a:prstGeom>
      </xdr:spPr>
    </xdr:pic>
    <xdr:clientData/>
  </xdr:twoCellAnchor>
  <xdr:twoCellAnchor editAs="oneCell">
    <xdr:from>
      <xdr:col>31</xdr:col>
      <xdr:colOff>481939</xdr:colOff>
      <xdr:row>1</xdr:row>
      <xdr:rowOff>0</xdr:rowOff>
    </xdr:from>
    <xdr:to>
      <xdr:col>37</xdr:col>
      <xdr:colOff>476930</xdr:colOff>
      <xdr:row>27</xdr:row>
      <xdr:rowOff>55419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594" y="180109"/>
          <a:ext cx="3652591" cy="4738255"/>
        </a:xfrm>
        <a:prstGeom prst="rect">
          <a:avLst/>
        </a:prstGeom>
      </xdr:spPr>
    </xdr:pic>
    <xdr:clientData/>
  </xdr:twoCellAnchor>
  <xdr:twoCellAnchor editAs="oneCell">
    <xdr:from>
      <xdr:col>8</xdr:col>
      <xdr:colOff>13907</xdr:colOff>
      <xdr:row>30</xdr:row>
      <xdr:rowOff>69271</xdr:rowOff>
    </xdr:from>
    <xdr:to>
      <xdr:col>14</xdr:col>
      <xdr:colOff>245380</xdr:colOff>
      <xdr:row>43</xdr:row>
      <xdr:rowOff>161934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61762" y="5472544"/>
          <a:ext cx="3889073" cy="2434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50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4" sqref="Q4"/>
    </sheetView>
  </sheetViews>
  <sheetFormatPr defaultColWidth="12" defaultRowHeight="14.4" x14ac:dyDescent="0.3"/>
  <cols>
    <col min="1" max="1" width="19.88671875" customWidth="1"/>
    <col min="2" max="14" width="12.109375" customWidth="1"/>
    <col min="15" max="15" width="15.21875" bestFit="1" customWidth="1"/>
  </cols>
  <sheetData>
    <row r="1" spans="1:15" ht="46.8" customHeight="1" x14ac:dyDescent="0.3">
      <c r="B1" s="23" t="s">
        <v>66</v>
      </c>
      <c r="C1" s="24"/>
      <c r="D1" s="20" t="s">
        <v>88</v>
      </c>
      <c r="E1" s="22"/>
      <c r="F1" s="23" t="s">
        <v>59</v>
      </c>
      <c r="G1" s="24"/>
      <c r="H1" s="20" t="s">
        <v>89</v>
      </c>
      <c r="I1" s="21"/>
      <c r="J1" s="20" t="s">
        <v>90</v>
      </c>
      <c r="K1" s="21"/>
      <c r="L1" s="20" t="s">
        <v>91</v>
      </c>
      <c r="M1" s="21"/>
    </row>
    <row r="2" spans="1:15" ht="15.6" x14ac:dyDescent="0.3">
      <c r="A2" s="13" t="s">
        <v>58</v>
      </c>
      <c r="B2" s="11" t="s">
        <v>65</v>
      </c>
      <c r="C2" s="11" t="s">
        <v>60</v>
      </c>
      <c r="D2" s="11" t="s">
        <v>65</v>
      </c>
      <c r="E2" s="11" t="s">
        <v>60</v>
      </c>
      <c r="F2" s="11" t="s">
        <v>65</v>
      </c>
      <c r="G2" s="11" t="s">
        <v>60</v>
      </c>
      <c r="H2" s="11" t="s">
        <v>65</v>
      </c>
      <c r="I2" s="11" t="s">
        <v>60</v>
      </c>
      <c r="J2" s="11" t="s">
        <v>65</v>
      </c>
      <c r="K2" s="11" t="s">
        <v>60</v>
      </c>
      <c r="L2" s="11" t="s">
        <v>65</v>
      </c>
      <c r="M2" s="11" t="s">
        <v>60</v>
      </c>
      <c r="N2" s="12" t="s">
        <v>60</v>
      </c>
      <c r="O2" s="12" t="s">
        <v>56</v>
      </c>
    </row>
    <row r="3" spans="1:15" x14ac:dyDescent="0.3">
      <c r="A3" s="3" t="s">
        <v>4</v>
      </c>
      <c r="B3" s="10" t="str">
        <f>IFERROR(VLOOKUP(A3,' Dresden 2025'!B:C,2,0),"X")</f>
        <v>X</v>
      </c>
      <c r="C3" s="10" t="str">
        <f>IFERROR(VLOOKUP(B3,Rules!K:L,2,0),"0")</f>
        <v>0</v>
      </c>
      <c r="D3" s="10">
        <f>IFERROR(VLOOKUP(A3,'Prague open 2025'!B:C,2,0),"X")</f>
        <v>3</v>
      </c>
      <c r="E3" s="10">
        <f>IFERROR(VLOOKUP(D3,Rules!A:B,2,0),0)</f>
        <v>17</v>
      </c>
      <c r="F3" s="10" t="str">
        <f>IFERROR(VLOOKUP(A3,'Milan 2025'!C:D,2,0),"X")</f>
        <v>X</v>
      </c>
      <c r="G3" s="10">
        <f>IFERROR(VLOOKUP(F3,Rules!K:L,2,0),0)</f>
        <v>0</v>
      </c>
      <c r="H3" s="10">
        <f>IFERROR(VLOOKUP(A3,'Chaos Cup 2025'!H:I,2,0),"X")</f>
        <v>3</v>
      </c>
      <c r="I3" s="10">
        <f>IFERROR(VLOOKUP(H3,Rules!A:B,2,0),0)</f>
        <v>17</v>
      </c>
      <c r="J3" s="10">
        <f>IFERROR(VLOOKUP(A3,'MČR25 2025'!D:E,2,0),"X")</f>
        <v>3</v>
      </c>
      <c r="K3" s="10">
        <f>IFERROR(VLOOKUP(J3,Rules!A:B,2,0),0)</f>
        <v>17</v>
      </c>
      <c r="L3" s="10"/>
      <c r="M3" s="10"/>
      <c r="N3" s="10">
        <f t="shared" ref="N3:N44" si="0">C3+E3+G3+I3+K3+M3</f>
        <v>51</v>
      </c>
      <c r="O3" s="7">
        <f t="shared" ref="O3:O44" si="1">RANK(N3,$N$3:$N$44,0)</f>
        <v>1</v>
      </c>
    </row>
    <row r="4" spans="1:15" x14ac:dyDescent="0.3">
      <c r="A4" s="3" t="s">
        <v>1</v>
      </c>
      <c r="B4" s="10">
        <f>IFERROR(VLOOKUP(A4,' Dresden 2025'!B:C,2,0),"X")</f>
        <v>1</v>
      </c>
      <c r="C4" s="10">
        <f>IFERROR(VLOOKUP(B4,Rules!K:L,2,0),"0")</f>
        <v>5</v>
      </c>
      <c r="D4" s="10">
        <f>IFERROR(VLOOKUP(A4,'Prague open 2025'!B:C,2,0),"X")</f>
        <v>1</v>
      </c>
      <c r="E4" s="10">
        <f>IFERROR(VLOOKUP(D4,Rules!A:B,2,0),0)</f>
        <v>25</v>
      </c>
      <c r="F4" s="10" t="str">
        <f>IFERROR(VLOOKUP(A4,'Milan 2025'!C:D,2,0),"X")</f>
        <v>X</v>
      </c>
      <c r="G4" s="10">
        <f>IFERROR(VLOOKUP(F4,Rules!K:L,2,0),0)</f>
        <v>0</v>
      </c>
      <c r="H4" s="10">
        <f>IFERROR(VLOOKUP(A4,'Chaos Cup 2025'!H:I,2,0),"X")</f>
        <v>6</v>
      </c>
      <c r="I4" s="10">
        <f>IFERROR(VLOOKUP(H4,Rules!A:B,2,0),0)</f>
        <v>12</v>
      </c>
      <c r="J4" s="10">
        <f>IFERROR(VLOOKUP(A4,'MČR25 2025'!D:E,2,0),"X")</f>
        <v>9</v>
      </c>
      <c r="K4" s="10">
        <f>IFERROR(VLOOKUP(J4,Rules!A:B,2,0),0)</f>
        <v>8</v>
      </c>
      <c r="L4" s="10"/>
      <c r="M4" s="10"/>
      <c r="N4" s="10">
        <f t="shared" si="0"/>
        <v>50</v>
      </c>
      <c r="O4" s="7">
        <f t="shared" si="1"/>
        <v>2</v>
      </c>
    </row>
    <row r="5" spans="1:15" x14ac:dyDescent="0.3">
      <c r="A5" s="3" t="s">
        <v>6</v>
      </c>
      <c r="B5" s="10" t="str">
        <f>IFERROR(VLOOKUP(A5,' Dresden 2025'!B:C,2,0),"X")</f>
        <v>X</v>
      </c>
      <c r="C5" s="10" t="str">
        <f>IFERROR(VLOOKUP(B5,Rules!K:L,2,0),"0")</f>
        <v>0</v>
      </c>
      <c r="D5" s="10">
        <f>IFERROR(VLOOKUP(A5,'Prague open 2025'!B:C,2,0),"X")</f>
        <v>9</v>
      </c>
      <c r="E5" s="10">
        <f>IFERROR(VLOOKUP(D5,Rules!A:B,2,0),0)</f>
        <v>8</v>
      </c>
      <c r="F5" s="10" t="str">
        <f>IFERROR(VLOOKUP(A5,'Milan 2025'!C:D,2,0),"X")</f>
        <v>X</v>
      </c>
      <c r="G5" s="10">
        <f>IFERROR(VLOOKUP(F5,Rules!K:L,2,0),0)</f>
        <v>0</v>
      </c>
      <c r="H5" s="10">
        <f>IFERROR(VLOOKUP(A5,'Chaos Cup 2025'!H:I,2,0),"X")</f>
        <v>13</v>
      </c>
      <c r="I5" s="10">
        <f>IFERROR(VLOOKUP(H5,Rules!A:B,2,0),0)</f>
        <v>4</v>
      </c>
      <c r="J5" s="10">
        <f>IFERROR(VLOOKUP(A5,'MČR25 2025'!D:E,2,0),"X")</f>
        <v>1</v>
      </c>
      <c r="K5" s="10">
        <f>IFERROR(VLOOKUP(J5,Rules!A:B,2,0),0)</f>
        <v>25</v>
      </c>
      <c r="L5" s="10"/>
      <c r="M5" s="10"/>
      <c r="N5" s="10">
        <f t="shared" si="0"/>
        <v>37</v>
      </c>
      <c r="O5" s="7">
        <f t="shared" si="1"/>
        <v>3</v>
      </c>
    </row>
    <row r="6" spans="1:15" x14ac:dyDescent="0.3">
      <c r="A6" s="3" t="s">
        <v>47</v>
      </c>
      <c r="B6" s="10">
        <f>IFERROR(VLOOKUP(A6,' Dresden 2025'!B:C,2,0),"X")</f>
        <v>7</v>
      </c>
      <c r="C6" s="10" t="str">
        <f>IFERROR(VLOOKUP(B6,Rules!K:L,2,0),"0")</f>
        <v>0</v>
      </c>
      <c r="D6" s="10">
        <f>IFERROR(VLOOKUP(A6,'Prague open 2025'!B:C,2,0),"X")</f>
        <v>2</v>
      </c>
      <c r="E6" s="10">
        <f>IFERROR(VLOOKUP(D6,Rules!A:B,2,0),0)</f>
        <v>20</v>
      </c>
      <c r="F6" s="10" t="str">
        <f>IFERROR(VLOOKUP(A6,'Milan 2025'!C:D,2,0),"X")</f>
        <v>X</v>
      </c>
      <c r="G6" s="10">
        <f>IFERROR(VLOOKUP(F6,Rules!K:L,2,0),0)</f>
        <v>0</v>
      </c>
      <c r="H6" s="10">
        <f>IFERROR(VLOOKUP(A6,'Chaos Cup 2025'!H:I,2,0),"X")</f>
        <v>14</v>
      </c>
      <c r="I6" s="10">
        <f>IFERROR(VLOOKUP(H6,Rules!A:B,2,0),0)</f>
        <v>3</v>
      </c>
      <c r="J6" s="10">
        <f>IFERROR(VLOOKUP(A6,'MČR25 2025'!D:E,2,0),"X")</f>
        <v>6</v>
      </c>
      <c r="K6" s="10">
        <f>IFERROR(VLOOKUP(J6,Rules!A:B,2,0),0)</f>
        <v>12</v>
      </c>
      <c r="L6" s="10"/>
      <c r="M6" s="10"/>
      <c r="N6" s="10">
        <f t="shared" si="0"/>
        <v>35</v>
      </c>
      <c r="O6" s="7">
        <f t="shared" si="1"/>
        <v>4</v>
      </c>
    </row>
    <row r="7" spans="1:15" x14ac:dyDescent="0.3">
      <c r="A7" s="3" t="s">
        <v>10</v>
      </c>
      <c r="B7" s="10">
        <f>IFERROR(VLOOKUP(A7,' Dresden 2025'!B:C,2,0),"X")</f>
        <v>6</v>
      </c>
      <c r="C7" s="10" t="str">
        <f>IFERROR(VLOOKUP(B7,Rules!K:L,2,0),"0")</f>
        <v>0</v>
      </c>
      <c r="D7" s="10" t="str">
        <f>IFERROR(VLOOKUP(A7,'Prague open 2025'!B:C,2,0),"X")</f>
        <v>X</v>
      </c>
      <c r="E7" s="10">
        <f>IFERROR(VLOOKUP(D7,Rules!A:B,2,0),0)</f>
        <v>0</v>
      </c>
      <c r="F7" s="10">
        <f>IFERROR(VLOOKUP(A7,'Milan 2025'!C:D,2,0),"X")</f>
        <v>3</v>
      </c>
      <c r="G7" s="10">
        <f>IFERROR(VLOOKUP(F7,Rules!K:L,2,0),0)</f>
        <v>3</v>
      </c>
      <c r="H7" s="10">
        <f>IFERROR(VLOOKUP(A7,'Chaos Cup 2025'!H:I,2,0),"X")</f>
        <v>8</v>
      </c>
      <c r="I7" s="10">
        <f>IFERROR(VLOOKUP(H7,Rules!A:B,2,0),0)</f>
        <v>10</v>
      </c>
      <c r="J7" s="10">
        <f>IFERROR(VLOOKUP(A7,'MČR25 2025'!D:E,2,0),"X")</f>
        <v>2</v>
      </c>
      <c r="K7" s="10">
        <f>IFERROR(VLOOKUP(J7,Rules!A:B,2,0),0)</f>
        <v>20</v>
      </c>
      <c r="L7" s="10"/>
      <c r="M7" s="10"/>
      <c r="N7" s="10">
        <f t="shared" si="0"/>
        <v>33</v>
      </c>
      <c r="O7" s="7">
        <f t="shared" si="1"/>
        <v>5</v>
      </c>
    </row>
    <row r="8" spans="1:15" x14ac:dyDescent="0.3">
      <c r="A8" s="3" t="s">
        <v>8</v>
      </c>
      <c r="B8" s="10">
        <f>IFERROR(VLOOKUP(A8,' Dresden 2025'!B:C,2,0),"X")</f>
        <v>2</v>
      </c>
      <c r="C8" s="10">
        <f>IFERROR(VLOOKUP(B8,Rules!K:L,2,0),"0")</f>
        <v>4</v>
      </c>
      <c r="D8" s="10">
        <f>IFERROR(VLOOKUP(A8,'Prague open 2025'!B:C,2,0),"X")</f>
        <v>5</v>
      </c>
      <c r="E8" s="10">
        <f>IFERROR(VLOOKUP(D8,Rules!A:B,2,0),0)</f>
        <v>13</v>
      </c>
      <c r="F8" s="10" t="str">
        <f>IFERROR(VLOOKUP(A8,'Milan 2025'!C:D,2,0),"X")</f>
        <v>X</v>
      </c>
      <c r="G8" s="10">
        <f>IFERROR(VLOOKUP(F8,Rules!K:L,2,0),0)</f>
        <v>0</v>
      </c>
      <c r="H8" s="10">
        <f>IFERROR(VLOOKUP(A8,'Chaos Cup 2025'!H:I,2,0),"X")</f>
        <v>23</v>
      </c>
      <c r="I8" s="10">
        <f>IFERROR(VLOOKUP(H8,Rules!A:B,2,0),0)</f>
        <v>0</v>
      </c>
      <c r="J8" s="10">
        <f>IFERROR(VLOOKUP(A8,'MČR25 2025'!D:E,2,0),"X")</f>
        <v>4</v>
      </c>
      <c r="K8" s="10">
        <f>IFERROR(VLOOKUP(J8,Rules!A:B,2,0),0)</f>
        <v>15</v>
      </c>
      <c r="L8" s="10"/>
      <c r="M8" s="10"/>
      <c r="N8" s="10">
        <f t="shared" si="0"/>
        <v>32</v>
      </c>
      <c r="O8" s="7">
        <f t="shared" si="1"/>
        <v>6</v>
      </c>
    </row>
    <row r="9" spans="1:15" x14ac:dyDescent="0.3">
      <c r="A9" s="3" t="s">
        <v>73</v>
      </c>
      <c r="B9" s="10">
        <f>IFERROR(VLOOKUP(A9,' Dresden 2025'!B:C,2,0),"X")</f>
        <v>10</v>
      </c>
      <c r="C9" s="10" t="str">
        <f>IFERROR(VLOOKUP(B9,Rules!K:L,2,0),"0")</f>
        <v>0</v>
      </c>
      <c r="D9" s="10">
        <f>IFERROR(VLOOKUP(A9,'Prague open 2025'!B:C,2,0),"X")</f>
        <v>18</v>
      </c>
      <c r="E9" s="10">
        <f>IFERROR(VLOOKUP(D9,Rules!A:B,2,0),0)</f>
        <v>0</v>
      </c>
      <c r="F9" s="10">
        <f>IFERROR(VLOOKUP(A9,'Milan 2025'!C:D,2,0),"X")</f>
        <v>0</v>
      </c>
      <c r="G9" s="10">
        <f>IFERROR(VLOOKUP(F9,Rules!K:L,2,0),0)</f>
        <v>0</v>
      </c>
      <c r="H9" s="10">
        <f>IFERROR(VLOOKUP(A9,'Chaos Cup 2025'!H:I,2,0),"X")</f>
        <v>1</v>
      </c>
      <c r="I9" s="10">
        <f>IFERROR(VLOOKUP(H9,Rules!A:B,2,0),0)</f>
        <v>25</v>
      </c>
      <c r="J9" s="10">
        <f>IFERROR(VLOOKUP(A9,'MČR25 2025'!D:E,2,0),"X")</f>
        <v>27</v>
      </c>
      <c r="K9" s="10">
        <f>IFERROR(VLOOKUP(J9,Rules!A:B,2,0),0)</f>
        <v>0</v>
      </c>
      <c r="L9" s="10"/>
      <c r="M9" s="10"/>
      <c r="N9" s="10">
        <f t="shared" si="0"/>
        <v>25</v>
      </c>
      <c r="O9" s="7">
        <f t="shared" si="1"/>
        <v>7</v>
      </c>
    </row>
    <row r="10" spans="1:15" x14ac:dyDescent="0.3">
      <c r="A10" s="3" t="s">
        <v>18</v>
      </c>
      <c r="B10" s="10">
        <f>IFERROR(VLOOKUP(A10,' Dresden 2025'!B:C,2,0),"X")</f>
        <v>3</v>
      </c>
      <c r="C10" s="10">
        <f>IFERROR(VLOOKUP(B10,Rules!K:L,2,0),"0")</f>
        <v>3</v>
      </c>
      <c r="D10" s="10">
        <f>IFERROR(VLOOKUP(A10,'Prague open 2025'!B:C,2,0),"X")</f>
        <v>4</v>
      </c>
      <c r="E10" s="10">
        <f>IFERROR(VLOOKUP(D10,Rules!A:B,2,0),0)</f>
        <v>15</v>
      </c>
      <c r="F10" s="10">
        <f>IFERROR(VLOOKUP(A10,'Milan 2025'!C:D,2,0),"X")</f>
        <v>1</v>
      </c>
      <c r="G10" s="10">
        <f>IFERROR(VLOOKUP(F10,Rules!K:L,2,0),0)</f>
        <v>5</v>
      </c>
      <c r="H10" s="10">
        <f>IFERROR(VLOOKUP(A10,'Chaos Cup 2025'!H:I,2,0),"X")</f>
        <v>23</v>
      </c>
      <c r="I10" s="10">
        <f>IFERROR(VLOOKUP(H10,Rules!A:B,2,0),0)</f>
        <v>0</v>
      </c>
      <c r="J10" s="10">
        <f>IFERROR(VLOOKUP(A10,'MČR25 2025'!D:E,2,0),"X")</f>
        <v>16</v>
      </c>
      <c r="K10" s="10">
        <f>IFERROR(VLOOKUP(J10,Rules!A:B,2,0),0)</f>
        <v>1</v>
      </c>
      <c r="L10" s="10"/>
      <c r="M10" s="10"/>
      <c r="N10" s="10">
        <f t="shared" si="0"/>
        <v>24</v>
      </c>
      <c r="O10" s="7">
        <f t="shared" si="1"/>
        <v>8</v>
      </c>
    </row>
    <row r="11" spans="1:15" x14ac:dyDescent="0.3">
      <c r="A11" s="3" t="s">
        <v>16</v>
      </c>
      <c r="B11" s="10" t="str">
        <f>IFERROR(VLOOKUP(A11,' Dresden 2025'!B:C,2,0),"X")</f>
        <v>X</v>
      </c>
      <c r="C11" s="10" t="str">
        <f>IFERROR(VLOOKUP(B11,Rules!K:L,2,0),"0")</f>
        <v>0</v>
      </c>
      <c r="D11" s="10">
        <f>IFERROR(VLOOKUP(A11,'Prague open 2025'!B:C,2,0),"X")</f>
        <v>16</v>
      </c>
      <c r="E11" s="10">
        <f>IFERROR(VLOOKUP(D11,Rules!A:B,2,0),0)</f>
        <v>1</v>
      </c>
      <c r="F11" s="10" t="str">
        <f>IFERROR(VLOOKUP(A11,'Milan 2025'!C:D,2,0),"X")</f>
        <v>X</v>
      </c>
      <c r="G11" s="10">
        <f>IFERROR(VLOOKUP(F11,Rules!K:L,2,0),0)</f>
        <v>0</v>
      </c>
      <c r="H11" s="10">
        <f>IFERROR(VLOOKUP(A11,'Chaos Cup 2025'!H:I,2,0),"X")</f>
        <v>2</v>
      </c>
      <c r="I11" s="10">
        <f>IFERROR(VLOOKUP(H11,Rules!A:B,2,0),0)</f>
        <v>20</v>
      </c>
      <c r="J11" s="10">
        <f>IFERROR(VLOOKUP(A11,'MČR25 2025'!D:E,2,0),"X")</f>
        <v>28</v>
      </c>
      <c r="K11" s="10">
        <f>IFERROR(VLOOKUP(J11,Rules!A:B,2,0),0)</f>
        <v>0</v>
      </c>
      <c r="L11" s="10"/>
      <c r="M11" s="10"/>
      <c r="N11" s="10">
        <f t="shared" si="0"/>
        <v>21</v>
      </c>
      <c r="O11" s="7">
        <f t="shared" si="1"/>
        <v>9</v>
      </c>
    </row>
    <row r="12" spans="1:15" x14ac:dyDescent="0.3">
      <c r="A12" s="3" t="s">
        <v>14</v>
      </c>
      <c r="B12" s="10" t="str">
        <f>IFERROR(VLOOKUP(A12,' Dresden 2025'!B:C,2,0),"X")</f>
        <v>X</v>
      </c>
      <c r="C12" s="10" t="str">
        <f>IFERROR(VLOOKUP(B12,Rules!K:L,2,0),"0")</f>
        <v>0</v>
      </c>
      <c r="D12" s="10" t="str">
        <f>IFERROR(VLOOKUP(A12,'Prague open 2025'!B:C,2,0),"X")</f>
        <v>X</v>
      </c>
      <c r="E12" s="10">
        <f>IFERROR(VLOOKUP(D12,Rules!A:B,2,0),0)</f>
        <v>0</v>
      </c>
      <c r="F12" s="10" t="str">
        <f>IFERROR(VLOOKUP(A12,'Milan 2025'!C:D,2,0),"X")</f>
        <v>X</v>
      </c>
      <c r="G12" s="10">
        <f>IFERROR(VLOOKUP(F12,Rules!K:L,2,0),0)</f>
        <v>0</v>
      </c>
      <c r="H12" s="10">
        <f>IFERROR(VLOOKUP(A12,'Chaos Cup 2025'!H:I,2,0),"X")</f>
        <v>4</v>
      </c>
      <c r="I12" s="10">
        <f>IFERROR(VLOOKUP(H12,Rules!A:B,2,0),0)</f>
        <v>15</v>
      </c>
      <c r="J12" s="10">
        <f>IFERROR(VLOOKUP(A12,'MČR25 2025'!D:E,2,0),"X")</f>
        <v>13</v>
      </c>
      <c r="K12" s="10">
        <f>IFERROR(VLOOKUP(J12,Rules!A:B,2,0),0)</f>
        <v>4</v>
      </c>
      <c r="L12" s="10"/>
      <c r="M12" s="10"/>
      <c r="N12" s="10">
        <f t="shared" si="0"/>
        <v>19</v>
      </c>
      <c r="O12" s="7">
        <f t="shared" si="1"/>
        <v>10</v>
      </c>
    </row>
    <row r="13" spans="1:15" x14ac:dyDescent="0.3">
      <c r="A13" s="3" t="s">
        <v>17</v>
      </c>
      <c r="B13" s="10" t="str">
        <f>IFERROR(VLOOKUP(A13,' Dresden 2025'!B:C,2,0),"X")</f>
        <v>X</v>
      </c>
      <c r="C13" s="10" t="str">
        <f>IFERROR(VLOOKUP(B13,Rules!K:L,2,0),"0")</f>
        <v>0</v>
      </c>
      <c r="D13" s="10">
        <f>IFERROR(VLOOKUP(A13,'Prague open 2025'!B:C,2,0),"X")</f>
        <v>12</v>
      </c>
      <c r="E13" s="10">
        <f>IFERROR(VLOOKUP(D13,Rules!A:B,2,0),0)</f>
        <v>5</v>
      </c>
      <c r="F13" s="10">
        <f>IFERROR(VLOOKUP(A13,'Milan 2025'!C:D,2,0),"X")</f>
        <v>0</v>
      </c>
      <c r="G13" s="10">
        <f>IFERROR(VLOOKUP(F13,Rules!K:L,2,0),0)</f>
        <v>0</v>
      </c>
      <c r="H13" s="10">
        <f>IFERROR(VLOOKUP(A13,'Chaos Cup 2025'!H:I,2,0),"X")</f>
        <v>5</v>
      </c>
      <c r="I13" s="10">
        <f>IFERROR(VLOOKUP(H13,Rules!A:B,2,0),0)</f>
        <v>13</v>
      </c>
      <c r="J13" s="10">
        <f>IFERROR(VLOOKUP(A13,'MČR25 2025'!D:E,2,0),"X")</f>
        <v>18</v>
      </c>
      <c r="K13" s="10">
        <f>IFERROR(VLOOKUP(J13,Rules!A:B,2,0),0)</f>
        <v>0</v>
      </c>
      <c r="L13" s="10"/>
      <c r="M13" s="10"/>
      <c r="N13" s="10">
        <f t="shared" si="0"/>
        <v>18</v>
      </c>
      <c r="O13" s="7">
        <f t="shared" si="1"/>
        <v>11</v>
      </c>
    </row>
    <row r="14" spans="1:15" x14ac:dyDescent="0.3">
      <c r="A14" s="3" t="s">
        <v>0</v>
      </c>
      <c r="B14" s="10" t="str">
        <f>IFERROR(VLOOKUP(A14,' Dresden 2025'!B:C,2,0),"X")</f>
        <v>X</v>
      </c>
      <c r="C14" s="10" t="str">
        <f>IFERROR(VLOOKUP(B14,Rules!K:L,2,0),"0")</f>
        <v>0</v>
      </c>
      <c r="D14" s="10">
        <f>IFERROR(VLOOKUP(A14,'Prague open 2025'!B:C,2,0),"X")</f>
        <v>13</v>
      </c>
      <c r="E14" s="10">
        <f>IFERROR(VLOOKUP(D14,Rules!A:B,2,0),0)</f>
        <v>4</v>
      </c>
      <c r="F14" s="10" t="str">
        <f>IFERROR(VLOOKUP(A14,'Milan 2025'!C:D,2,0),"X")</f>
        <v>X</v>
      </c>
      <c r="G14" s="10">
        <f>IFERROR(VLOOKUP(F14,Rules!K:L,2,0),0)</f>
        <v>0</v>
      </c>
      <c r="H14" s="10" t="str">
        <f>IFERROR(VLOOKUP(A14,'Chaos Cup 2025'!H:I,2,0),"X")</f>
        <v>X</v>
      </c>
      <c r="I14" s="10">
        <f>IFERROR(VLOOKUP(H14,Rules!A:B,2,0),0)</f>
        <v>0</v>
      </c>
      <c r="J14" s="10">
        <f>IFERROR(VLOOKUP(A14,'MČR25 2025'!D:E,2,0),"X")</f>
        <v>7</v>
      </c>
      <c r="K14" s="10">
        <f>IFERROR(VLOOKUP(J14,Rules!A:B,2,0),0)</f>
        <v>11</v>
      </c>
      <c r="L14" s="10"/>
      <c r="M14" s="10"/>
      <c r="N14" s="10">
        <f t="shared" si="0"/>
        <v>15</v>
      </c>
      <c r="O14" s="7">
        <f t="shared" si="1"/>
        <v>12</v>
      </c>
    </row>
    <row r="15" spans="1:15" x14ac:dyDescent="0.3">
      <c r="A15" s="3" t="s">
        <v>70</v>
      </c>
      <c r="B15" s="10" t="str">
        <f>IFERROR(VLOOKUP(A15,' Dresden 2025'!B:C,2,0),"X")</f>
        <v>X</v>
      </c>
      <c r="C15" s="10" t="str">
        <f>IFERROR(VLOOKUP(B15,Rules!K:L,2,0),"0")</f>
        <v>0</v>
      </c>
      <c r="D15" s="10">
        <f>IFERROR(VLOOKUP(A15,'Prague open 2025'!B:C,2,0),"X")</f>
        <v>10</v>
      </c>
      <c r="E15" s="10">
        <f>IFERROR(VLOOKUP(D15,Rules!A:B,2,0),0)</f>
        <v>7</v>
      </c>
      <c r="F15" s="10" t="str">
        <f>IFERROR(VLOOKUP(A15,'Milan 2025'!C:D,2,0),"X")</f>
        <v>X</v>
      </c>
      <c r="G15" s="10">
        <f>IFERROR(VLOOKUP(F15,Rules!K:L,2,0),0)</f>
        <v>0</v>
      </c>
      <c r="H15" s="10">
        <f>IFERROR(VLOOKUP(A15,'Chaos Cup 2025'!H:I,2,0),"X")</f>
        <v>10</v>
      </c>
      <c r="I15" s="10">
        <f>IFERROR(VLOOKUP(H15,Rules!A:B,2,0),0)</f>
        <v>7</v>
      </c>
      <c r="J15" s="10">
        <f>IFERROR(VLOOKUP(A15,'MČR25 2025'!D:E,2,0),"X")</f>
        <v>22</v>
      </c>
      <c r="K15" s="10">
        <f>IFERROR(VLOOKUP(J15,Rules!A:B,2,0),0)</f>
        <v>0</v>
      </c>
      <c r="L15" s="10"/>
      <c r="M15" s="10"/>
      <c r="N15" s="10">
        <f t="shared" si="0"/>
        <v>14</v>
      </c>
      <c r="O15" s="7">
        <f t="shared" si="1"/>
        <v>13</v>
      </c>
    </row>
    <row r="16" spans="1:15" x14ac:dyDescent="0.3">
      <c r="A16" s="3" t="s">
        <v>93</v>
      </c>
      <c r="B16" s="10" t="str">
        <f>IFERROR(VLOOKUP(A16,' Dresden 2025'!B:C,2,0),"X")</f>
        <v>X</v>
      </c>
      <c r="C16" s="10" t="str">
        <f>IFERROR(VLOOKUP(B16,Rules!K:L,2,0),"0")</f>
        <v>0</v>
      </c>
      <c r="D16" s="10" t="str">
        <f>IFERROR(VLOOKUP(A16,'Prague open 2025'!B:C,2,0),"X")</f>
        <v>X</v>
      </c>
      <c r="E16" s="10">
        <f>IFERROR(VLOOKUP(D16,Rules!A:B,2,0),0)</f>
        <v>0</v>
      </c>
      <c r="F16" s="10" t="str">
        <f>IFERROR(VLOOKUP(A16,'Milan 2025'!C:D,2,0),"X")</f>
        <v>X</v>
      </c>
      <c r="G16" s="10">
        <f>IFERROR(VLOOKUP(F16,Rules!K:L,2,0),0)</f>
        <v>0</v>
      </c>
      <c r="H16" s="10" t="str">
        <f>IFERROR(VLOOKUP(A16,'Chaos Cup 2025'!H:I,2,0),"X")</f>
        <v>X</v>
      </c>
      <c r="I16" s="10">
        <f>IFERROR(VLOOKUP(H16,Rules!A:B,2,0),0)</f>
        <v>0</v>
      </c>
      <c r="J16" s="10">
        <f>IFERROR(VLOOKUP(A16,'MČR25 2025'!D:E,2,0),"X")</f>
        <v>5</v>
      </c>
      <c r="K16" s="10">
        <f>IFERROR(VLOOKUP(J16,Rules!A:B,2,0),0)</f>
        <v>13</v>
      </c>
      <c r="L16" s="10"/>
      <c r="M16" s="10"/>
      <c r="N16" s="10">
        <f t="shared" si="0"/>
        <v>13</v>
      </c>
      <c r="O16" s="7">
        <f t="shared" si="1"/>
        <v>14</v>
      </c>
    </row>
    <row r="17" spans="1:15" x14ac:dyDescent="0.3">
      <c r="A17" s="3" t="s">
        <v>79</v>
      </c>
      <c r="B17" s="10" t="str">
        <f>IFERROR(VLOOKUP(A17,' Dresden 2025'!B:C,2,0),"X")</f>
        <v>X</v>
      </c>
      <c r="C17" s="10" t="str">
        <f>IFERROR(VLOOKUP(B17,Rules!K:L,2,0),"0")</f>
        <v>0</v>
      </c>
      <c r="D17" s="10" t="str">
        <f>IFERROR(VLOOKUP(A17,'Prague open 2025'!B:C,2,0),"X")</f>
        <v>X</v>
      </c>
      <c r="E17" s="10">
        <f>IFERROR(VLOOKUP(D17,Rules!A:B,2,0),0)</f>
        <v>0</v>
      </c>
      <c r="F17" s="10" t="str">
        <f>IFERROR(VLOOKUP(A17,'Milan 2025'!C:D,2,0),"X")</f>
        <v>X</v>
      </c>
      <c r="G17" s="10">
        <f>IFERROR(VLOOKUP(F17,Rules!K:L,2,0),0)</f>
        <v>0</v>
      </c>
      <c r="H17" s="10">
        <f>IFERROR(VLOOKUP(A17,'Chaos Cup 2025'!H:I,2,0),"X")</f>
        <v>7</v>
      </c>
      <c r="I17" s="10">
        <f>IFERROR(VLOOKUP(H17,Rules!A:B,2,0),0)</f>
        <v>11</v>
      </c>
      <c r="J17" s="10" t="str">
        <f>IFERROR(VLOOKUP(A17,'MČR25 2025'!D:E,2,0),"X")</f>
        <v>X</v>
      </c>
      <c r="K17" s="10">
        <f>IFERROR(VLOOKUP(J17,Rules!A:B,2,0),0)</f>
        <v>0</v>
      </c>
      <c r="L17" s="10"/>
      <c r="M17" s="10"/>
      <c r="N17" s="10">
        <f t="shared" si="0"/>
        <v>11</v>
      </c>
      <c r="O17" s="7">
        <f t="shared" si="1"/>
        <v>15</v>
      </c>
    </row>
    <row r="18" spans="1:15" x14ac:dyDescent="0.3">
      <c r="A18" s="3" t="s">
        <v>24</v>
      </c>
      <c r="B18" s="10" t="str">
        <f>IFERROR(VLOOKUP(A18,' Dresden 2025'!B:C,2,0),"X")</f>
        <v>X</v>
      </c>
      <c r="C18" s="10" t="str">
        <f>IFERROR(VLOOKUP(B18,Rules!K:L,2,0),"0")</f>
        <v>0</v>
      </c>
      <c r="D18" s="10" t="str">
        <f>IFERROR(VLOOKUP(A18,'Prague open 2025'!B:C,2,0),"X")</f>
        <v>X</v>
      </c>
      <c r="E18" s="10">
        <f>IFERROR(VLOOKUP(D18,Rules!A:B,2,0),0)</f>
        <v>0</v>
      </c>
      <c r="F18" s="10" t="str">
        <f>IFERROR(VLOOKUP(A18,'Milan 2025'!C:D,2,0),"X")</f>
        <v>X</v>
      </c>
      <c r="G18" s="10">
        <f>IFERROR(VLOOKUP(F18,Rules!K:L,2,0),0)</f>
        <v>0</v>
      </c>
      <c r="H18" s="10" t="str">
        <f>IFERROR(VLOOKUP(A18,'Chaos Cup 2025'!H:I,2,0),"X")</f>
        <v>X</v>
      </c>
      <c r="I18" s="10">
        <f>IFERROR(VLOOKUP(H18,Rules!A:B,2,0),0)</f>
        <v>0</v>
      </c>
      <c r="J18" s="10">
        <f>IFERROR(VLOOKUP(A18,'MČR25 2025'!D:E,2,0),"X")</f>
        <v>8</v>
      </c>
      <c r="K18" s="10">
        <f>IFERROR(VLOOKUP(J18,Rules!A:B,2,0),0)</f>
        <v>10</v>
      </c>
      <c r="L18" s="10"/>
      <c r="M18" s="10"/>
      <c r="N18" s="10">
        <f t="shared" si="0"/>
        <v>10</v>
      </c>
      <c r="O18" s="7">
        <f t="shared" si="1"/>
        <v>16</v>
      </c>
    </row>
    <row r="19" spans="1:15" x14ac:dyDescent="0.3">
      <c r="A19" s="3" t="s">
        <v>22</v>
      </c>
      <c r="B19" s="10" t="str">
        <f>IFERROR(VLOOKUP(A19,' Dresden 2025'!B:C,2,0),"X")</f>
        <v>X</v>
      </c>
      <c r="C19" s="10" t="str">
        <f>IFERROR(VLOOKUP(B19,Rules!K:L,2,0),"0")</f>
        <v>0</v>
      </c>
      <c r="D19" s="10">
        <f>IFERROR(VLOOKUP(A19,'Prague open 2025'!B:C,2,0),"X")</f>
        <v>17</v>
      </c>
      <c r="E19" s="10">
        <f>IFERROR(VLOOKUP(D19,Rules!A:B,2,0),0)</f>
        <v>0</v>
      </c>
      <c r="F19" s="10" t="str">
        <f>IFERROR(VLOOKUP(A19,'Milan 2025'!C:D,2,0),"X")</f>
        <v>X</v>
      </c>
      <c r="G19" s="10">
        <f>IFERROR(VLOOKUP(F19,Rules!K:L,2,0),0)</f>
        <v>0</v>
      </c>
      <c r="H19" s="10">
        <f>IFERROR(VLOOKUP(A19,'Chaos Cup 2025'!H:I,2,0),"X")</f>
        <v>9</v>
      </c>
      <c r="I19" s="10">
        <f>IFERROR(VLOOKUP(H19,Rules!A:B,2,0),0)</f>
        <v>8</v>
      </c>
      <c r="J19" s="10">
        <f>IFERROR(VLOOKUP(A19,'MČR25 2025'!D:E,2,0),"X")</f>
        <v>21</v>
      </c>
      <c r="K19" s="10">
        <f>IFERROR(VLOOKUP(J19,Rules!A:B,2,0),0)</f>
        <v>0</v>
      </c>
      <c r="L19" s="10"/>
      <c r="M19" s="10"/>
      <c r="N19" s="10">
        <f t="shared" si="0"/>
        <v>8</v>
      </c>
      <c r="O19" s="7">
        <f t="shared" si="1"/>
        <v>17</v>
      </c>
    </row>
    <row r="20" spans="1:15" x14ac:dyDescent="0.3">
      <c r="A20" s="3" t="s">
        <v>28</v>
      </c>
      <c r="B20" s="10" t="str">
        <f>IFERROR(VLOOKUP(A20,' Dresden 2025'!B:C,2,0),"X")</f>
        <v>X</v>
      </c>
      <c r="C20" s="10" t="str">
        <f>IFERROR(VLOOKUP(B20,Rules!K:L,2,0),"0")</f>
        <v>0</v>
      </c>
      <c r="D20" s="10" t="str">
        <f>IFERROR(VLOOKUP(A20,'Prague open 2025'!B:C,2,0),"X")</f>
        <v>X</v>
      </c>
      <c r="E20" s="10">
        <f>IFERROR(VLOOKUP(D20,Rules!A:B,2,0),0)</f>
        <v>0</v>
      </c>
      <c r="F20" s="10" t="str">
        <f>IFERROR(VLOOKUP(A20,'Milan 2025'!C:D,2,0),"X")</f>
        <v>X</v>
      </c>
      <c r="G20" s="10">
        <f>IFERROR(VLOOKUP(F20,Rules!K:L,2,0),0)</f>
        <v>0</v>
      </c>
      <c r="H20" s="10" t="str">
        <f>IFERROR(VLOOKUP(A20,'Chaos Cup 2025'!H:I,2,0),"X")</f>
        <v>X</v>
      </c>
      <c r="I20" s="10">
        <f>IFERROR(VLOOKUP(H20,Rules!A:B,2,0),0)</f>
        <v>0</v>
      </c>
      <c r="J20" s="10">
        <f>IFERROR(VLOOKUP(A20,'MČR25 2025'!D:E,2,0),"X")</f>
        <v>10</v>
      </c>
      <c r="K20" s="10">
        <f>IFERROR(VLOOKUP(J20,Rules!A:B,2,0),0)</f>
        <v>7</v>
      </c>
      <c r="L20" s="10"/>
      <c r="M20" s="10"/>
      <c r="N20" s="10">
        <f t="shared" si="0"/>
        <v>7</v>
      </c>
      <c r="O20" s="7">
        <f t="shared" si="1"/>
        <v>18</v>
      </c>
    </row>
    <row r="21" spans="1:15" x14ac:dyDescent="0.3">
      <c r="A21" s="3" t="s">
        <v>61</v>
      </c>
      <c r="B21" s="10">
        <f>IFERROR(VLOOKUP(A21,' Dresden 2025'!B:C,2,0),"X")</f>
        <v>9</v>
      </c>
      <c r="C21" s="10" t="str">
        <f>IFERROR(VLOOKUP(B21,Rules!K:L,2,0),"0")</f>
        <v>0</v>
      </c>
      <c r="D21" s="10">
        <f>IFERROR(VLOOKUP(A21,'Prague open 2025'!B:C,2,0),"X")</f>
        <v>11</v>
      </c>
      <c r="E21" s="10">
        <f>IFERROR(VLOOKUP(D21,Rules!A:B,2,0),0)</f>
        <v>6</v>
      </c>
      <c r="F21" s="10">
        <f>IFERROR(VLOOKUP(A21,'Milan 2025'!C:D,2,0),"X")</f>
        <v>0</v>
      </c>
      <c r="G21" s="10">
        <f>IFERROR(VLOOKUP(F21,Rules!K:L,2,0),0)</f>
        <v>0</v>
      </c>
      <c r="H21" s="10" t="str">
        <f>IFERROR(VLOOKUP(A21,'Chaos Cup 2025'!H:I,2,0),"X")</f>
        <v>X</v>
      </c>
      <c r="I21" s="10">
        <f>IFERROR(VLOOKUP(H21,Rules!A:B,2,0),0)</f>
        <v>0</v>
      </c>
      <c r="J21" s="10">
        <f>IFERROR(VLOOKUP(A21,'MČR25 2025'!D:E,2,0),"X")</f>
        <v>17</v>
      </c>
      <c r="K21" s="10">
        <f>IFERROR(VLOOKUP(J21,Rules!A:B,2,0),0)</f>
        <v>0</v>
      </c>
      <c r="L21" s="10"/>
      <c r="M21" s="10"/>
      <c r="N21" s="10">
        <f t="shared" si="0"/>
        <v>6</v>
      </c>
      <c r="O21" s="7">
        <f t="shared" si="1"/>
        <v>19</v>
      </c>
    </row>
    <row r="22" spans="1:15" x14ac:dyDescent="0.3">
      <c r="A22" s="3" t="s">
        <v>87</v>
      </c>
      <c r="B22" s="10" t="str">
        <f>IFERROR(VLOOKUP(A22,' Dresden 2025'!B:C,2,0),"X")</f>
        <v>X</v>
      </c>
      <c r="C22" s="10" t="str">
        <f>IFERROR(VLOOKUP(B22,Rules!K:L,2,0),"0")</f>
        <v>0</v>
      </c>
      <c r="D22" s="10" t="str">
        <f>IFERROR(VLOOKUP(A22,'Prague open 2025'!B:C,2,0),"X")</f>
        <v>X</v>
      </c>
      <c r="E22" s="10">
        <f>IFERROR(VLOOKUP(D22,Rules!A:B,2,0),0)</f>
        <v>0</v>
      </c>
      <c r="F22" s="10" t="str">
        <f>IFERROR(VLOOKUP(A22,'Milan 2025'!C:D,2,0),"X")</f>
        <v>X</v>
      </c>
      <c r="G22" s="10">
        <f>IFERROR(VLOOKUP(F22,Rules!K:L,2,0),0)</f>
        <v>0</v>
      </c>
      <c r="H22" s="10">
        <f>IFERROR(VLOOKUP(A22,'Chaos Cup 2025'!H:I,2,0),"X")</f>
        <v>11</v>
      </c>
      <c r="I22" s="10">
        <f>IFERROR(VLOOKUP(H22,Rules!A:B,2,0),0)</f>
        <v>6</v>
      </c>
      <c r="J22" s="10" t="str">
        <f>IFERROR(VLOOKUP(A22,'MČR25 2025'!D:E,2,0),"X")</f>
        <v>X</v>
      </c>
      <c r="K22" s="10">
        <f>IFERROR(VLOOKUP(J22,Rules!A:B,2,0),0)</f>
        <v>0</v>
      </c>
      <c r="L22" s="10"/>
      <c r="M22" s="10"/>
      <c r="N22" s="10">
        <f t="shared" si="0"/>
        <v>6</v>
      </c>
      <c r="O22" s="7">
        <f t="shared" si="1"/>
        <v>19</v>
      </c>
    </row>
    <row r="23" spans="1:15" x14ac:dyDescent="0.3">
      <c r="A23" s="3" t="s">
        <v>94</v>
      </c>
      <c r="B23" s="10" t="str">
        <f>IFERROR(VLOOKUP(A23,' Dresden 2025'!B:C,2,0),"X")</f>
        <v>X</v>
      </c>
      <c r="C23" s="10" t="str">
        <f>IFERROR(VLOOKUP(B23,Rules!K:L,2,0),"0")</f>
        <v>0</v>
      </c>
      <c r="D23" s="10" t="str">
        <f>IFERROR(VLOOKUP(A23,'Prague open 2025'!B:C,2,0),"X")</f>
        <v>X</v>
      </c>
      <c r="E23" s="10">
        <f>IFERROR(VLOOKUP(D23,Rules!A:B,2,0),0)</f>
        <v>0</v>
      </c>
      <c r="F23" s="10" t="str">
        <f>IFERROR(VLOOKUP(A23,'Milan 2025'!C:D,2,0),"X")</f>
        <v>X</v>
      </c>
      <c r="G23" s="10">
        <f>IFERROR(VLOOKUP(F23,Rules!K:L,2,0),0)</f>
        <v>0</v>
      </c>
      <c r="H23" s="10" t="str">
        <f>IFERROR(VLOOKUP(A23,'Chaos Cup 2025'!H:I,2,0),"X")</f>
        <v>X</v>
      </c>
      <c r="I23" s="10">
        <f>IFERROR(VLOOKUP(H23,Rules!A:B,2,0),0)</f>
        <v>0</v>
      </c>
      <c r="J23" s="10">
        <f>IFERROR(VLOOKUP(A23,'MČR25 2025'!D:E,2,0),"X")</f>
        <v>11</v>
      </c>
      <c r="K23" s="10">
        <f>IFERROR(VLOOKUP(J23,Rules!A:B,2,0),0)</f>
        <v>6</v>
      </c>
      <c r="L23" s="10"/>
      <c r="M23" s="10"/>
      <c r="N23" s="10">
        <f t="shared" si="0"/>
        <v>6</v>
      </c>
      <c r="O23" s="7">
        <f t="shared" si="1"/>
        <v>19</v>
      </c>
    </row>
    <row r="24" spans="1:15" x14ac:dyDescent="0.3">
      <c r="A24" s="3" t="s">
        <v>49</v>
      </c>
      <c r="B24" s="10" t="str">
        <f>IFERROR(VLOOKUP(A24,' Dresden 2025'!B:C,2,0),"X")</f>
        <v>X</v>
      </c>
      <c r="C24" s="10" t="str">
        <f>IFERROR(VLOOKUP(B24,Rules!K:L,2,0),"0")</f>
        <v>0</v>
      </c>
      <c r="D24" s="10">
        <f>IFERROR(VLOOKUP(A24,'Prague open 2025'!B:C,2,0),"X")</f>
        <v>19</v>
      </c>
      <c r="E24" s="10">
        <f>IFERROR(VLOOKUP(D24,Rules!A:B,2,0),0)</f>
        <v>0</v>
      </c>
      <c r="F24" s="10" t="str">
        <f>IFERROR(VLOOKUP(A24,'Milan 2025'!C:D,2,0),"X")</f>
        <v>X</v>
      </c>
      <c r="G24" s="10">
        <f>IFERROR(VLOOKUP(F24,Rules!K:L,2,0),0)</f>
        <v>0</v>
      </c>
      <c r="H24" s="10">
        <f>IFERROR(VLOOKUP(A24,'Chaos Cup 2025'!H:I,2,0),"X")</f>
        <v>12</v>
      </c>
      <c r="I24" s="10">
        <f>IFERROR(VLOOKUP(H24,Rules!A:B,2,0),0)</f>
        <v>5</v>
      </c>
      <c r="J24" s="10" t="str">
        <f>IFERROR(VLOOKUP(A24,'MČR25 2025'!D:E,2,0),"X")</f>
        <v>X</v>
      </c>
      <c r="K24" s="10">
        <f>IFERROR(VLOOKUP(J24,Rules!A:B,2,0),0)</f>
        <v>0</v>
      </c>
      <c r="L24" s="10"/>
      <c r="M24" s="10"/>
      <c r="N24" s="10">
        <f t="shared" si="0"/>
        <v>5</v>
      </c>
      <c r="O24" s="7">
        <f t="shared" si="1"/>
        <v>22</v>
      </c>
    </row>
    <row r="25" spans="1:15" x14ac:dyDescent="0.3">
      <c r="A25" s="3" t="s">
        <v>85</v>
      </c>
      <c r="B25" s="10" t="str">
        <f>IFERROR(VLOOKUP(A25,' Dresden 2025'!B:C,2,0),"X")</f>
        <v>X</v>
      </c>
      <c r="C25" s="10" t="str">
        <f>IFERROR(VLOOKUP(B25,Rules!K:L,2,0),"0")</f>
        <v>0</v>
      </c>
      <c r="D25" s="10" t="str">
        <f>IFERROR(VLOOKUP(A25,'Prague open 2025'!B:C,2,0),"X")</f>
        <v>X</v>
      </c>
      <c r="E25" s="10">
        <f>IFERROR(VLOOKUP(D25,Rules!A:B,2,0),0)</f>
        <v>0</v>
      </c>
      <c r="F25" s="10" t="str">
        <f>IFERROR(VLOOKUP(A25,'Milan 2025'!C:D,2,0),"X")</f>
        <v>X</v>
      </c>
      <c r="G25" s="10">
        <f>IFERROR(VLOOKUP(F25,Rules!K:L,2,0),0)</f>
        <v>0</v>
      </c>
      <c r="H25" s="10">
        <f>IFERROR(VLOOKUP(A25,'Chaos Cup 2025'!H:I,2,0),"X")</f>
        <v>22</v>
      </c>
      <c r="I25" s="10">
        <f>IFERROR(VLOOKUP(H25,Rules!A:B,2,0),0)</f>
        <v>0</v>
      </c>
      <c r="J25" s="10">
        <f>IFERROR(VLOOKUP(A25,'MČR25 2025'!D:E,2,0),"X")</f>
        <v>12</v>
      </c>
      <c r="K25" s="10">
        <f>IFERROR(VLOOKUP(J25,Rules!A:B,2,0),0)</f>
        <v>5</v>
      </c>
      <c r="L25" s="10"/>
      <c r="M25" s="10"/>
      <c r="N25" s="10">
        <f t="shared" si="0"/>
        <v>5</v>
      </c>
      <c r="O25" s="7">
        <f t="shared" si="1"/>
        <v>22</v>
      </c>
    </row>
    <row r="26" spans="1:15" x14ac:dyDescent="0.3">
      <c r="A26" s="3" t="s">
        <v>2</v>
      </c>
      <c r="B26" s="10" t="str">
        <f>IFERROR(VLOOKUP(A26,' Dresden 2025'!B:C,2,0),"X")</f>
        <v>X</v>
      </c>
      <c r="C26" s="10" t="str">
        <f>IFERROR(VLOOKUP(B26,Rules!K:L,2,0),"0")</f>
        <v>0</v>
      </c>
      <c r="D26" s="10" t="str">
        <f>IFERROR(VLOOKUP(A26,'Prague open 2025'!B:C,2,0),"X")</f>
        <v>X</v>
      </c>
      <c r="E26" s="10">
        <f>IFERROR(VLOOKUP(D26,Rules!A:B,2,0),0)</f>
        <v>0</v>
      </c>
      <c r="F26" s="10">
        <f>IFERROR(VLOOKUP(A26,'Milan 2025'!C:D,2,0),"X")</f>
        <v>2</v>
      </c>
      <c r="G26" s="10">
        <f>IFERROR(VLOOKUP(F26,Rules!K:L,2,0),0)</f>
        <v>4</v>
      </c>
      <c r="H26" s="10" t="str">
        <f>IFERROR(VLOOKUP(A26,'Chaos Cup 2025'!H:I,2,0),"X")</f>
        <v>X</v>
      </c>
      <c r="I26" s="10">
        <f>IFERROR(VLOOKUP(H26,Rules!A:B,2,0),0)</f>
        <v>0</v>
      </c>
      <c r="J26" s="10" t="str">
        <f>IFERROR(VLOOKUP(A26,'MČR25 2025'!D:E,2,0),"X")</f>
        <v>X</v>
      </c>
      <c r="K26" s="10">
        <f>IFERROR(VLOOKUP(J26,Rules!A:B,2,0),0)</f>
        <v>0</v>
      </c>
      <c r="L26" s="10"/>
      <c r="M26" s="10"/>
      <c r="N26" s="10">
        <f t="shared" si="0"/>
        <v>4</v>
      </c>
      <c r="O26" s="7">
        <f t="shared" si="1"/>
        <v>24</v>
      </c>
    </row>
    <row r="27" spans="1:15" x14ac:dyDescent="0.3">
      <c r="A27" s="3" t="s">
        <v>15</v>
      </c>
      <c r="B27" s="10" t="str">
        <f>IFERROR(VLOOKUP(A27,' Dresden 2025'!B:C,2,0),"X")</f>
        <v>X</v>
      </c>
      <c r="C27" s="10" t="str">
        <f>IFERROR(VLOOKUP(B27,Rules!K:L,2,0),"0")</f>
        <v>0</v>
      </c>
      <c r="D27" s="10" t="str">
        <f>IFERROR(VLOOKUP(A27,'Prague open 2025'!B:C,2,0),"X")</f>
        <v>X</v>
      </c>
      <c r="E27" s="10">
        <f>IFERROR(VLOOKUP(D27,Rules!A:B,2,0),0)</f>
        <v>0</v>
      </c>
      <c r="F27" s="10">
        <f>IFERROR(VLOOKUP(A27,'Milan 2025'!C:D,2,0),"X")</f>
        <v>4</v>
      </c>
      <c r="G27" s="10">
        <f>IFERROR(VLOOKUP(F27,Rules!K:L,2,0),0)</f>
        <v>2</v>
      </c>
      <c r="H27" s="10" t="str">
        <f>IFERROR(VLOOKUP(A27,'Chaos Cup 2025'!H:I,2,0),"X")</f>
        <v>X</v>
      </c>
      <c r="I27" s="10">
        <f>IFERROR(VLOOKUP(H27,Rules!A:B,2,0),0)</f>
        <v>0</v>
      </c>
      <c r="J27" s="10">
        <f>IFERROR(VLOOKUP(A27,'MČR25 2025'!D:E,2,0),"X")</f>
        <v>15</v>
      </c>
      <c r="K27" s="10">
        <f>IFERROR(VLOOKUP(J27,Rules!A:B,2,0),0)</f>
        <v>2</v>
      </c>
      <c r="L27" s="10"/>
      <c r="M27" s="10"/>
      <c r="N27" s="10">
        <f t="shared" si="0"/>
        <v>4</v>
      </c>
      <c r="O27" s="7">
        <f t="shared" si="1"/>
        <v>24</v>
      </c>
    </row>
    <row r="28" spans="1:15" x14ac:dyDescent="0.3">
      <c r="A28" s="3" t="s">
        <v>95</v>
      </c>
      <c r="B28" s="10" t="str">
        <f>IFERROR(VLOOKUP(A28,' Dresden 2025'!B:C,2,0),"X")</f>
        <v>X</v>
      </c>
      <c r="C28" s="10" t="str">
        <f>IFERROR(VLOOKUP(B28,Rules!K:L,2,0),"0")</f>
        <v>0</v>
      </c>
      <c r="D28" s="10" t="str">
        <f>IFERROR(VLOOKUP(A28,'Prague open 2025'!B:C,2,0),"X")</f>
        <v>X</v>
      </c>
      <c r="E28" s="10">
        <f>IFERROR(VLOOKUP(D28,Rules!A:B,2,0),0)</f>
        <v>0</v>
      </c>
      <c r="F28" s="10" t="str">
        <f>IFERROR(VLOOKUP(A28,'Milan 2025'!C:D,2,0),"X")</f>
        <v>X</v>
      </c>
      <c r="G28" s="10">
        <f>IFERROR(VLOOKUP(F28,Rules!K:L,2,0),0)</f>
        <v>0</v>
      </c>
      <c r="H28" s="10" t="str">
        <f>IFERROR(VLOOKUP(A28,'Chaos Cup 2025'!H:I,2,0),"X")</f>
        <v>X</v>
      </c>
      <c r="I28" s="10">
        <f>IFERROR(VLOOKUP(H28,Rules!A:B,2,0),0)</f>
        <v>0</v>
      </c>
      <c r="J28" s="10">
        <f>IFERROR(VLOOKUP(A28,'MČR25 2025'!D:E,2,0),"X")</f>
        <v>14</v>
      </c>
      <c r="K28" s="10">
        <f>IFERROR(VLOOKUP(J28,Rules!A:B,2,0),0)</f>
        <v>3</v>
      </c>
      <c r="L28" s="10"/>
      <c r="M28" s="10"/>
      <c r="N28" s="10">
        <f t="shared" si="0"/>
        <v>3</v>
      </c>
      <c r="O28" s="7">
        <f t="shared" si="1"/>
        <v>26</v>
      </c>
    </row>
    <row r="29" spans="1:15" x14ac:dyDescent="0.3">
      <c r="A29" s="3" t="s">
        <v>12</v>
      </c>
      <c r="B29" s="10">
        <f>IFERROR(VLOOKUP(A29,' Dresden 2025'!B:C,2,0),"X")</f>
        <v>4</v>
      </c>
      <c r="C29" s="10">
        <f>IFERROR(VLOOKUP(B29,Rules!K:L,2,0),"0")</f>
        <v>2</v>
      </c>
      <c r="D29" s="10">
        <f>IFERROR(VLOOKUP(A29,'Prague open 2025'!B:C,2,0),"X")</f>
        <v>22</v>
      </c>
      <c r="E29" s="10">
        <f>IFERROR(VLOOKUP(D29,Rules!A:B,2,0),0)</f>
        <v>0</v>
      </c>
      <c r="F29" s="10" t="str">
        <f>IFERROR(VLOOKUP(A29,'Milan 2025'!C:D,2,0),"X")</f>
        <v>X</v>
      </c>
      <c r="G29" s="10">
        <f>IFERROR(VLOOKUP(F29,Rules!K:L,2,0),0)</f>
        <v>0</v>
      </c>
      <c r="H29" s="10" t="str">
        <f>IFERROR(VLOOKUP(A29,'Chaos Cup 2025'!H:I,2,0),"X")</f>
        <v>X</v>
      </c>
      <c r="I29" s="10">
        <f>IFERROR(VLOOKUP(H29,Rules!A:B,2,0),0)</f>
        <v>0</v>
      </c>
      <c r="J29" s="10">
        <f>IFERROR(VLOOKUP(A29,'MČR25 2025'!D:E,2,0),"X")</f>
        <v>25</v>
      </c>
      <c r="K29" s="10">
        <f>IFERROR(VLOOKUP(J29,Rules!A:B,2,0),0)</f>
        <v>0</v>
      </c>
      <c r="L29" s="10"/>
      <c r="M29" s="10"/>
      <c r="N29" s="10">
        <f t="shared" si="0"/>
        <v>2</v>
      </c>
      <c r="O29" s="7">
        <f t="shared" si="1"/>
        <v>27</v>
      </c>
    </row>
    <row r="30" spans="1:15" x14ac:dyDescent="0.3">
      <c r="A30" s="3" t="s">
        <v>80</v>
      </c>
      <c r="B30" s="10" t="str">
        <f>IFERROR(VLOOKUP(A30,' Dresden 2025'!B:C,2,0),"X")</f>
        <v>X</v>
      </c>
      <c r="C30" s="10" t="str">
        <f>IFERROR(VLOOKUP(B30,Rules!K:L,2,0),"0")</f>
        <v>0</v>
      </c>
      <c r="D30" s="10" t="str">
        <f>IFERROR(VLOOKUP(A30,'Prague open 2025'!B:C,2,0),"X")</f>
        <v>X</v>
      </c>
      <c r="E30" s="10">
        <f>IFERROR(VLOOKUP(D30,Rules!A:B,2,0),0)</f>
        <v>0</v>
      </c>
      <c r="F30" s="10">
        <f>IFERROR(VLOOKUP(A30,'Milan 2025'!C:D,2,0),"X")</f>
        <v>0</v>
      </c>
      <c r="G30" s="10">
        <f>IFERROR(VLOOKUP(F30,Rules!K:L,2,0),0)</f>
        <v>0</v>
      </c>
      <c r="H30" s="10">
        <f>IFERROR(VLOOKUP(A30,'Chaos Cup 2025'!H:I,2,0),"X")</f>
        <v>15</v>
      </c>
      <c r="I30" s="10">
        <f>IFERROR(VLOOKUP(H30,Rules!A:B,2,0),0)</f>
        <v>2</v>
      </c>
      <c r="J30" s="10">
        <f>IFERROR(VLOOKUP(A30,'MČR25 2025'!D:E,2,0),"X")</f>
        <v>31</v>
      </c>
      <c r="K30" s="10">
        <f>IFERROR(VLOOKUP(J30,Rules!A:B,2,0),0)</f>
        <v>0</v>
      </c>
      <c r="L30" s="10"/>
      <c r="M30" s="10"/>
      <c r="N30" s="10">
        <f t="shared" si="0"/>
        <v>2</v>
      </c>
      <c r="O30" s="7">
        <f t="shared" si="1"/>
        <v>27</v>
      </c>
    </row>
    <row r="31" spans="1:15" x14ac:dyDescent="0.3">
      <c r="A31" s="3" t="s">
        <v>86</v>
      </c>
      <c r="B31" s="10" t="str">
        <f>IFERROR(VLOOKUP(A31,' Dresden 2025'!B:C,2,0),"X")</f>
        <v>X</v>
      </c>
      <c r="C31" s="10" t="str">
        <f>IFERROR(VLOOKUP(B31,Rules!K:L,2,0),"0")</f>
        <v>0</v>
      </c>
      <c r="D31" s="10" t="str">
        <f>IFERROR(VLOOKUP(A31,'Prague open 2025'!B:C,2,0),"X")</f>
        <v>X</v>
      </c>
      <c r="E31" s="10">
        <f>IFERROR(VLOOKUP(D31,Rules!A:B,2,0),0)</f>
        <v>0</v>
      </c>
      <c r="F31" s="10">
        <f>IFERROR(VLOOKUP(A31,'Milan 2025'!C:D,2,0),"X")</f>
        <v>5</v>
      </c>
      <c r="G31" s="10">
        <f>IFERROR(VLOOKUP(F31,Rules!K:L,2,0),0)</f>
        <v>1</v>
      </c>
      <c r="H31" s="10" t="str">
        <f>IFERROR(VLOOKUP(A31,'Chaos Cup 2025'!H:I,2,0),"X")</f>
        <v>X</v>
      </c>
      <c r="I31" s="10">
        <f>IFERROR(VLOOKUP(H31,Rules!A:B,2,0),0)</f>
        <v>0</v>
      </c>
      <c r="J31" s="10" t="str">
        <f>IFERROR(VLOOKUP(A31,'MČR25 2025'!D:E,2,0),"X")</f>
        <v>X</v>
      </c>
      <c r="K31" s="10">
        <f>IFERROR(VLOOKUP(J31,Rules!A:B,2,0),0)</f>
        <v>0</v>
      </c>
      <c r="L31" s="10"/>
      <c r="M31" s="10"/>
      <c r="N31" s="10">
        <f t="shared" si="0"/>
        <v>1</v>
      </c>
      <c r="O31" s="7">
        <f t="shared" si="1"/>
        <v>29</v>
      </c>
    </row>
    <row r="32" spans="1:15" x14ac:dyDescent="0.3">
      <c r="A32" s="3" t="s">
        <v>81</v>
      </c>
      <c r="B32" s="18" t="str">
        <f>IFERROR(VLOOKUP(A32,' Dresden 2025'!B:C,2,0),"X")</f>
        <v>X</v>
      </c>
      <c r="C32" s="10" t="str">
        <f>IFERROR(VLOOKUP(B32,Rules!K:L,2,0),"0")</f>
        <v>0</v>
      </c>
      <c r="D32" s="10" t="str">
        <f>IFERROR(VLOOKUP(A32,'Prague open 2025'!B:C,2,0),"X")</f>
        <v>X</v>
      </c>
      <c r="E32" s="10">
        <f>IFERROR(VLOOKUP(D32,Rules!A:B,2,0),0)</f>
        <v>0</v>
      </c>
      <c r="F32" s="10" t="str">
        <f>IFERROR(VLOOKUP(A32,'Milan 2025'!C:D,2,0),"X")</f>
        <v>X</v>
      </c>
      <c r="G32" s="10">
        <f>IFERROR(VLOOKUP(F32,Rules!K:L,2,0),0)</f>
        <v>0</v>
      </c>
      <c r="H32" s="10">
        <f>IFERROR(VLOOKUP(A32,'Chaos Cup 2025'!H:I,2,0),"X")</f>
        <v>16</v>
      </c>
      <c r="I32" s="10">
        <f>IFERROR(VLOOKUP(H32,Rules!A:B,2,0),0)</f>
        <v>1</v>
      </c>
      <c r="J32" s="10">
        <f>IFERROR(VLOOKUP(A32,'MČR25 2025'!D:E,2,0),"X")</f>
        <v>23</v>
      </c>
      <c r="K32" s="10">
        <f>IFERROR(VLOOKUP(J32,Rules!A:B,2,0),0)</f>
        <v>0</v>
      </c>
      <c r="L32" s="10"/>
      <c r="M32" s="10"/>
      <c r="N32" s="10">
        <f t="shared" si="0"/>
        <v>1</v>
      </c>
      <c r="O32" s="7">
        <f t="shared" si="1"/>
        <v>29</v>
      </c>
    </row>
    <row r="33" spans="1:15" x14ac:dyDescent="0.3">
      <c r="A33" s="3" t="s">
        <v>31</v>
      </c>
      <c r="B33" s="10" t="str">
        <f>IFERROR(VLOOKUP(A33,' Dresden 2025'!B:C,2,0),"X")</f>
        <v>X</v>
      </c>
      <c r="C33" s="10" t="str">
        <f>IFERROR(VLOOKUP(B33,Rules!K:L,2,0),"0")</f>
        <v>0</v>
      </c>
      <c r="D33" s="10">
        <f>IFERROR(VLOOKUP(A33,'Prague open 2025'!B:C,2,0),"X")</f>
        <v>21</v>
      </c>
      <c r="E33" s="10">
        <f>IFERROR(VLOOKUP(D33,Rules!A:B,2,0),0)</f>
        <v>0</v>
      </c>
      <c r="F33" s="10" t="str">
        <f>IFERROR(VLOOKUP(A33,'Milan 2025'!C:D,2,0),"X")</f>
        <v>X</v>
      </c>
      <c r="G33" s="10">
        <f>IFERROR(VLOOKUP(F33,Rules!K:L,2,0),0)</f>
        <v>0</v>
      </c>
      <c r="H33" s="10">
        <f>IFERROR(VLOOKUP(A33,'Chaos Cup 2025'!H:I,2,0),"X")</f>
        <v>21</v>
      </c>
      <c r="I33" s="10">
        <f>IFERROR(VLOOKUP(H33,Rules!A:B,2,0),0)</f>
        <v>0</v>
      </c>
      <c r="J33" s="10" t="str">
        <f>IFERROR(VLOOKUP(A33,'MČR25 2025'!D:E,2,0),"X")</f>
        <v>X</v>
      </c>
      <c r="K33" s="10">
        <f>IFERROR(VLOOKUP(J33,Rules!A:B,2,0),0)</f>
        <v>0</v>
      </c>
      <c r="L33" s="10"/>
      <c r="M33" s="10"/>
      <c r="N33" s="10">
        <f t="shared" si="0"/>
        <v>0</v>
      </c>
      <c r="O33" s="7">
        <f t="shared" si="1"/>
        <v>31</v>
      </c>
    </row>
    <row r="34" spans="1:15" x14ac:dyDescent="0.3">
      <c r="A34" s="3" t="s">
        <v>75</v>
      </c>
      <c r="B34" s="10" t="str">
        <f>IFERROR(VLOOKUP(A34,' Dresden 2025'!B:C,2,0),"X")</f>
        <v>X</v>
      </c>
      <c r="C34" s="10" t="str">
        <f>IFERROR(VLOOKUP(B34,Rules!K:L,2,0),"0")</f>
        <v>0</v>
      </c>
      <c r="D34" s="10">
        <f>IFERROR(VLOOKUP(A34,'Prague open 2025'!B:C,2,0),"X")</f>
        <v>23</v>
      </c>
      <c r="E34" s="10">
        <f>IFERROR(VLOOKUP(D34,Rules!A:B,2,0),0)</f>
        <v>0</v>
      </c>
      <c r="F34" s="10" t="str">
        <f>IFERROR(VLOOKUP(A34,'Milan 2025'!C:D,2,0),"X")</f>
        <v>X</v>
      </c>
      <c r="G34" s="10">
        <f>IFERROR(VLOOKUP(F34,Rules!K:L,2,0),0)</f>
        <v>0</v>
      </c>
      <c r="H34" s="10" t="str">
        <f>IFERROR(VLOOKUP(A34,'Chaos Cup 2025'!H:I,2,0),"X")</f>
        <v>X</v>
      </c>
      <c r="I34" s="10">
        <f>IFERROR(VLOOKUP(H34,Rules!A:B,2,0),0)</f>
        <v>0</v>
      </c>
      <c r="J34" s="10" t="str">
        <f>IFERROR(VLOOKUP(A34,'MČR25 2025'!D:E,2,0),"X")</f>
        <v>X</v>
      </c>
      <c r="K34" s="10">
        <f>IFERROR(VLOOKUP(J34,Rules!A:B,2,0),0)</f>
        <v>0</v>
      </c>
      <c r="L34" s="10"/>
      <c r="M34" s="10"/>
      <c r="N34" s="10">
        <f t="shared" si="0"/>
        <v>0</v>
      </c>
      <c r="O34" s="7">
        <f t="shared" si="1"/>
        <v>31</v>
      </c>
    </row>
    <row r="35" spans="1:15" x14ac:dyDescent="0.3">
      <c r="A35" s="3" t="s">
        <v>82</v>
      </c>
      <c r="B35" s="10" t="str">
        <f>IFERROR(VLOOKUP(A35,' Dresden 2025'!B:C,2,0),"X")</f>
        <v>X</v>
      </c>
      <c r="C35" s="10" t="str">
        <f>IFERROR(VLOOKUP(B35,Rules!K:L,2,0),"0")</f>
        <v>0</v>
      </c>
      <c r="D35" s="10" t="str">
        <f>IFERROR(VLOOKUP(A35,'Prague open 2025'!B:C,2,0),"X")</f>
        <v>X</v>
      </c>
      <c r="E35" s="10">
        <f>IFERROR(VLOOKUP(D35,Rules!A:B,2,0),0)</f>
        <v>0</v>
      </c>
      <c r="F35" s="10" t="str">
        <f>IFERROR(VLOOKUP(A35,'Milan 2025'!C:D,2,0),"X")</f>
        <v>X</v>
      </c>
      <c r="G35" s="10">
        <f>IFERROR(VLOOKUP(F35,Rules!K:L,2,0),0)</f>
        <v>0</v>
      </c>
      <c r="H35" s="10">
        <f>IFERROR(VLOOKUP(A35,'Chaos Cup 2025'!H:I,2,0),"X")</f>
        <v>17</v>
      </c>
      <c r="I35" s="10">
        <f>IFERROR(VLOOKUP(H35,Rules!A:B,2,0),0)</f>
        <v>0</v>
      </c>
      <c r="J35" s="10" t="str">
        <f>IFERROR(VLOOKUP(A35,'MČR25 2025'!D:E,2,0),"X")</f>
        <v>X</v>
      </c>
      <c r="K35" s="10">
        <f>IFERROR(VLOOKUP(J35,Rules!A:B,2,0),0)</f>
        <v>0</v>
      </c>
      <c r="L35" s="10"/>
      <c r="M35" s="10"/>
      <c r="N35" s="10">
        <f t="shared" si="0"/>
        <v>0</v>
      </c>
      <c r="O35" s="7">
        <f t="shared" si="1"/>
        <v>31</v>
      </c>
    </row>
    <row r="36" spans="1:15" x14ac:dyDescent="0.3">
      <c r="A36" s="3" t="s">
        <v>83</v>
      </c>
      <c r="B36" s="10" t="str">
        <f>IFERROR(VLOOKUP(A36,' Dresden 2025'!B:C,2,0),"X")</f>
        <v>X</v>
      </c>
      <c r="C36" s="10" t="str">
        <f>IFERROR(VLOOKUP(B36,Rules!K:L,2,0),"0")</f>
        <v>0</v>
      </c>
      <c r="D36" s="10" t="str">
        <f>IFERROR(VLOOKUP(A36,'Prague open 2025'!B:C,2,0),"X")</f>
        <v>X</v>
      </c>
      <c r="E36" s="10">
        <f>IFERROR(VLOOKUP(D36,Rules!A:B,2,0),0)</f>
        <v>0</v>
      </c>
      <c r="F36" s="10" t="str">
        <f>IFERROR(VLOOKUP(A36,'Milan 2025'!C:D,2,0),"X")</f>
        <v>X</v>
      </c>
      <c r="G36" s="10">
        <f>IFERROR(VLOOKUP(F36,Rules!K:L,2,0),0)</f>
        <v>0</v>
      </c>
      <c r="H36" s="10">
        <f>IFERROR(VLOOKUP(A36,'Chaos Cup 2025'!H:I,2,0),"X")</f>
        <v>18</v>
      </c>
      <c r="I36" s="10">
        <f>IFERROR(VLOOKUP(H36,Rules!A:B,2,0),0)</f>
        <v>0</v>
      </c>
      <c r="J36" s="10" t="str">
        <f>IFERROR(VLOOKUP(A36,'MČR25 2025'!D:E,2,0),"X")</f>
        <v>X</v>
      </c>
      <c r="K36" s="10">
        <f>IFERROR(VLOOKUP(J36,Rules!A:B,2,0),0)</f>
        <v>0</v>
      </c>
      <c r="L36" s="10"/>
      <c r="M36" s="10"/>
      <c r="N36" s="10">
        <f t="shared" si="0"/>
        <v>0</v>
      </c>
      <c r="O36" s="7">
        <f t="shared" si="1"/>
        <v>31</v>
      </c>
    </row>
    <row r="37" spans="1:15" x14ac:dyDescent="0.3">
      <c r="A37" s="3" t="s">
        <v>84</v>
      </c>
      <c r="B37" s="10" t="str">
        <f>IFERROR(VLOOKUP(A37,' Dresden 2025'!B:C,2,0),"X")</f>
        <v>X</v>
      </c>
      <c r="C37" s="10" t="str">
        <f>IFERROR(VLOOKUP(B37,Rules!K:L,2,0),"0")</f>
        <v>0</v>
      </c>
      <c r="D37" s="10" t="str">
        <f>IFERROR(VLOOKUP(A37,'Prague open 2025'!B:C,2,0),"X")</f>
        <v>X</v>
      </c>
      <c r="E37" s="10">
        <f>IFERROR(VLOOKUP(D37,Rules!A:B,2,0),0)</f>
        <v>0</v>
      </c>
      <c r="F37" s="10" t="str">
        <f>IFERROR(VLOOKUP(A37,'Milan 2025'!C:D,2,0),"X")</f>
        <v>X</v>
      </c>
      <c r="G37" s="10">
        <f>IFERROR(VLOOKUP(F37,Rules!K:L,2,0),0)</f>
        <v>0</v>
      </c>
      <c r="H37" s="10">
        <f>IFERROR(VLOOKUP(A37,'Chaos Cup 2025'!H:I,2,0),"X")</f>
        <v>19</v>
      </c>
      <c r="I37" s="10">
        <f>IFERROR(VLOOKUP(H37,Rules!A:B,2,0),0)</f>
        <v>0</v>
      </c>
      <c r="J37" s="10">
        <f>IFERROR(VLOOKUP(A37,'MČR25 2025'!D:E,2,0),"X")</f>
        <v>19</v>
      </c>
      <c r="K37" s="10">
        <f>IFERROR(VLOOKUP(J37,Rules!A:B,2,0),0)</f>
        <v>0</v>
      </c>
      <c r="L37" s="10"/>
      <c r="M37" s="10"/>
      <c r="N37" s="10">
        <f t="shared" si="0"/>
        <v>0</v>
      </c>
      <c r="O37" s="7">
        <f t="shared" si="1"/>
        <v>31</v>
      </c>
    </row>
    <row r="38" spans="1:15" x14ac:dyDescent="0.3">
      <c r="A38" s="3" t="s">
        <v>92</v>
      </c>
      <c r="B38" s="10" t="str">
        <f>IFERROR(VLOOKUP(A38,' Dresden 2025'!B:C,2,0),"X")</f>
        <v>X</v>
      </c>
      <c r="C38" s="10" t="str">
        <f>IFERROR(VLOOKUP(B38,Rules!K:L,2,0),"0")</f>
        <v>0</v>
      </c>
      <c r="D38" s="10" t="str">
        <f>IFERROR(VLOOKUP(A38,'Prague open 2025'!B:C,2,0),"X")</f>
        <v>X</v>
      </c>
      <c r="E38" s="10">
        <f>IFERROR(VLOOKUP(D38,Rules!A:B,2,0),0)</f>
        <v>0</v>
      </c>
      <c r="F38" s="10" t="str">
        <f>IFERROR(VLOOKUP(A38,'Milan 2025'!C:D,2,0),"X")</f>
        <v>X</v>
      </c>
      <c r="G38" s="10">
        <f>IFERROR(VLOOKUP(F38,Rules!K:L,2,0),0)</f>
        <v>0</v>
      </c>
      <c r="H38" s="10">
        <f>IFERROR(VLOOKUP(A38,'Chaos Cup 2025'!H:I,2,0),"X")</f>
        <v>20</v>
      </c>
      <c r="I38" s="10">
        <f>IFERROR(VLOOKUP(H38,Rules!A:B,2,0),0)</f>
        <v>0</v>
      </c>
      <c r="J38" s="10" t="str">
        <f>IFERROR(VLOOKUP(A38,'MČR25 2025'!D:E,2,0),"X")</f>
        <v>X</v>
      </c>
      <c r="K38" s="10">
        <f>IFERROR(VLOOKUP(J38,Rules!A:B,2,0),0)</f>
        <v>0</v>
      </c>
      <c r="L38" s="10"/>
      <c r="M38" s="10"/>
      <c r="N38" s="10">
        <f t="shared" si="0"/>
        <v>0</v>
      </c>
      <c r="O38" s="7">
        <f t="shared" si="1"/>
        <v>31</v>
      </c>
    </row>
    <row r="39" spans="1:15" x14ac:dyDescent="0.3">
      <c r="A39" s="3" t="s">
        <v>20</v>
      </c>
      <c r="B39" s="10" t="str">
        <f>IFERROR(VLOOKUP(A39,' Dresden 2025'!B:C,2,0),"X")</f>
        <v>X</v>
      </c>
      <c r="C39" s="10" t="str">
        <f>IFERROR(VLOOKUP(B39,Rules!K:L,2,0),"0")</f>
        <v>0</v>
      </c>
      <c r="D39" s="10" t="str">
        <f>IFERROR(VLOOKUP(A39,'Prague open 2025'!B:C,2,0),"X")</f>
        <v>X</v>
      </c>
      <c r="E39" s="10">
        <f>IFERROR(VLOOKUP(D39,Rules!A:B,2,0),0)</f>
        <v>0</v>
      </c>
      <c r="F39" s="10" t="str">
        <f>IFERROR(VLOOKUP(A39,'Milan 2025'!C:D,2,0),"X")</f>
        <v>X</v>
      </c>
      <c r="G39" s="10">
        <f>IFERROR(VLOOKUP(F39,Rules!K:L,2,0),0)</f>
        <v>0</v>
      </c>
      <c r="H39" s="10" t="str">
        <f>IFERROR(VLOOKUP(A39,'Chaos Cup 2025'!H:I,2,0),"X")</f>
        <v>X</v>
      </c>
      <c r="I39" s="10">
        <f>IFERROR(VLOOKUP(H39,Rules!A:B,2,0),0)</f>
        <v>0</v>
      </c>
      <c r="J39" s="10">
        <f>IFERROR(VLOOKUP(A39,'MČR25 2025'!D:E,2,0),"X")</f>
        <v>20</v>
      </c>
      <c r="K39" s="10">
        <f>IFERROR(VLOOKUP(J39,Rules!A:B,2,0),0)</f>
        <v>0</v>
      </c>
      <c r="L39" s="10"/>
      <c r="M39" s="10"/>
      <c r="N39" s="10">
        <f t="shared" si="0"/>
        <v>0</v>
      </c>
      <c r="O39" s="7">
        <f t="shared" si="1"/>
        <v>31</v>
      </c>
    </row>
    <row r="40" spans="1:15" x14ac:dyDescent="0.3">
      <c r="A40" s="3" t="s">
        <v>96</v>
      </c>
      <c r="B40" s="10" t="str">
        <f>IFERROR(VLOOKUP(A40,' Dresden 2025'!B:C,2,0),"X")</f>
        <v>X</v>
      </c>
      <c r="C40" s="10" t="str">
        <f>IFERROR(VLOOKUP(B40,Rules!K:L,2,0),"0")</f>
        <v>0</v>
      </c>
      <c r="D40" s="10" t="str">
        <f>IFERROR(VLOOKUP(A40,'Prague open 2025'!B:C,2,0),"X")</f>
        <v>X</v>
      </c>
      <c r="E40" s="10">
        <f>IFERROR(VLOOKUP(D40,Rules!A:B,2,0),0)</f>
        <v>0</v>
      </c>
      <c r="F40" s="10" t="str">
        <f>IFERROR(VLOOKUP(A40,'Milan 2025'!C:D,2,0),"X")</f>
        <v>X</v>
      </c>
      <c r="G40" s="10">
        <f>IFERROR(VLOOKUP(F40,Rules!K:L,2,0),0)</f>
        <v>0</v>
      </c>
      <c r="H40" s="10" t="str">
        <f>IFERROR(VLOOKUP(A40,'Chaos Cup 2025'!H:I,2,0),"X")</f>
        <v>X</v>
      </c>
      <c r="I40" s="10">
        <f>IFERROR(VLOOKUP(H40,Rules!A:B,2,0),0)</f>
        <v>0</v>
      </c>
      <c r="J40" s="10">
        <f>IFERROR(VLOOKUP(A40,'MČR25 2025'!D:E,2,0),"X")</f>
        <v>24</v>
      </c>
      <c r="K40" s="10">
        <f>IFERROR(VLOOKUP(J40,Rules!A:B,2,0),0)</f>
        <v>0</v>
      </c>
      <c r="L40" s="10"/>
      <c r="M40" s="10"/>
      <c r="N40" s="10">
        <f t="shared" si="0"/>
        <v>0</v>
      </c>
      <c r="O40" s="7">
        <f t="shared" si="1"/>
        <v>31</v>
      </c>
    </row>
    <row r="41" spans="1:15" x14ac:dyDescent="0.3">
      <c r="A41" s="3" t="s">
        <v>97</v>
      </c>
      <c r="B41" s="10" t="str">
        <f>IFERROR(VLOOKUP(A41,' Dresden 2025'!B:C,2,0),"X")</f>
        <v>X</v>
      </c>
      <c r="C41" s="10" t="str">
        <f>IFERROR(VLOOKUP(B41,Rules!K:L,2,0),"0")</f>
        <v>0</v>
      </c>
      <c r="D41" s="10" t="str">
        <f>IFERROR(VLOOKUP(A41,'Prague open 2025'!B:C,2,0),"X")</f>
        <v>X</v>
      </c>
      <c r="E41" s="10">
        <f>IFERROR(VLOOKUP(D41,Rules!A:B,2,0),0)</f>
        <v>0</v>
      </c>
      <c r="F41" s="10" t="str">
        <f>IFERROR(VLOOKUP(A41,'Milan 2025'!C:D,2,0),"X")</f>
        <v>X</v>
      </c>
      <c r="G41" s="10">
        <f>IFERROR(VLOOKUP(F41,Rules!K:L,2,0),0)</f>
        <v>0</v>
      </c>
      <c r="H41" s="10" t="str">
        <f>IFERROR(VLOOKUP(A41,'Chaos Cup 2025'!H:I,2,0),"X")</f>
        <v>X</v>
      </c>
      <c r="I41" s="10">
        <f>IFERROR(VLOOKUP(H41,Rules!A:B,2,0),0)</f>
        <v>0</v>
      </c>
      <c r="J41" s="10">
        <f>IFERROR(VLOOKUP(A41,'MČR25 2025'!D:E,2,0),"X")</f>
        <v>26</v>
      </c>
      <c r="K41" s="10">
        <f>IFERROR(VLOOKUP(J41,Rules!A:B,2,0),0)</f>
        <v>0</v>
      </c>
      <c r="L41" s="10"/>
      <c r="M41" s="10"/>
      <c r="N41" s="10">
        <f t="shared" si="0"/>
        <v>0</v>
      </c>
      <c r="O41" s="7">
        <f t="shared" si="1"/>
        <v>31</v>
      </c>
    </row>
    <row r="42" spans="1:15" x14ac:dyDescent="0.3">
      <c r="A42" s="3" t="s">
        <v>98</v>
      </c>
      <c r="B42" s="10" t="str">
        <f>IFERROR(VLOOKUP(A42,' Dresden 2025'!B:C,2,0),"X")</f>
        <v>X</v>
      </c>
      <c r="C42" s="10" t="str">
        <f>IFERROR(VLOOKUP(B42,Rules!K:L,2,0),"0")</f>
        <v>0</v>
      </c>
      <c r="D42" s="10" t="str">
        <f>IFERROR(VLOOKUP(A42,'Prague open 2025'!B:C,2,0),"X")</f>
        <v>X</v>
      </c>
      <c r="E42" s="10">
        <f>IFERROR(VLOOKUP(D42,Rules!A:B,2,0),0)</f>
        <v>0</v>
      </c>
      <c r="F42" s="10" t="str">
        <f>IFERROR(VLOOKUP(A42,'Milan 2025'!C:D,2,0),"X")</f>
        <v>X</v>
      </c>
      <c r="G42" s="10">
        <f>IFERROR(VLOOKUP(F42,Rules!K:L,2,0),0)</f>
        <v>0</v>
      </c>
      <c r="H42" s="10" t="str">
        <f>IFERROR(VLOOKUP(A42,'Chaos Cup 2025'!H:I,2,0),"X")</f>
        <v>X</v>
      </c>
      <c r="I42" s="10">
        <f>IFERROR(VLOOKUP(H42,Rules!A:B,2,0),0)</f>
        <v>0</v>
      </c>
      <c r="J42" s="10">
        <f>IFERROR(VLOOKUP(A42,'MČR25 2025'!D:E,2,0),"X")</f>
        <v>29</v>
      </c>
      <c r="K42" s="10">
        <f>IFERROR(VLOOKUP(J42,Rules!A:B,2,0),0)</f>
        <v>0</v>
      </c>
      <c r="L42" s="10"/>
      <c r="M42" s="10"/>
      <c r="N42" s="10">
        <f t="shared" si="0"/>
        <v>0</v>
      </c>
      <c r="O42" s="7">
        <f t="shared" si="1"/>
        <v>31</v>
      </c>
    </row>
    <row r="43" spans="1:15" x14ac:dyDescent="0.3">
      <c r="A43" s="3" t="s">
        <v>99</v>
      </c>
      <c r="B43" s="10" t="str">
        <f>IFERROR(VLOOKUP(A43,' Dresden 2025'!B:C,2,0),"X")</f>
        <v>X</v>
      </c>
      <c r="C43" s="10" t="str">
        <f>IFERROR(VLOOKUP(B43,Rules!K:L,2,0),"0")</f>
        <v>0</v>
      </c>
      <c r="D43" s="10" t="str">
        <f>IFERROR(VLOOKUP(A43,'Prague open 2025'!B:C,2,0),"X")</f>
        <v>X</v>
      </c>
      <c r="E43" s="10">
        <f>IFERROR(VLOOKUP(D43,Rules!A:B,2,0),0)</f>
        <v>0</v>
      </c>
      <c r="F43" s="10" t="str">
        <f>IFERROR(VLOOKUP(A43,'Milan 2025'!C:D,2,0),"X")</f>
        <v>X</v>
      </c>
      <c r="G43" s="10">
        <f>IFERROR(VLOOKUP(F43,Rules!K:L,2,0),0)</f>
        <v>0</v>
      </c>
      <c r="H43" s="10" t="str">
        <f>IFERROR(VLOOKUP(A43,'Chaos Cup 2025'!H:I,2,0),"X")</f>
        <v>X</v>
      </c>
      <c r="I43" s="10">
        <f>IFERROR(VLOOKUP(H43,Rules!A:B,2,0),0)</f>
        <v>0</v>
      </c>
      <c r="J43" s="10">
        <f>IFERROR(VLOOKUP(A43,'MČR25 2025'!D:E,2,0),"X")</f>
        <v>30</v>
      </c>
      <c r="K43" s="10">
        <f>IFERROR(VLOOKUP(J43,Rules!A:B,2,0),0)</f>
        <v>0</v>
      </c>
      <c r="L43" s="10"/>
      <c r="M43" s="10"/>
      <c r="N43" s="10">
        <f t="shared" si="0"/>
        <v>0</v>
      </c>
      <c r="O43" s="7">
        <f t="shared" si="1"/>
        <v>31</v>
      </c>
    </row>
    <row r="44" spans="1:15" x14ac:dyDescent="0.3">
      <c r="A44" s="3" t="s">
        <v>100</v>
      </c>
      <c r="B44" s="10" t="str">
        <f>IFERROR(VLOOKUP(A44,' Dresden 2025'!B:C,2,0),"X")</f>
        <v>X</v>
      </c>
      <c r="C44" s="10" t="str">
        <f>IFERROR(VLOOKUP(B44,Rules!K:L,2,0),"0")</f>
        <v>0</v>
      </c>
      <c r="D44" s="10" t="str">
        <f>IFERROR(VLOOKUP(A44,'Prague open 2025'!B:C,2,0),"X")</f>
        <v>X</v>
      </c>
      <c r="E44" s="10">
        <f>IFERROR(VLOOKUP(D44,Rules!A:B,2,0),0)</f>
        <v>0</v>
      </c>
      <c r="F44" s="10" t="str">
        <f>IFERROR(VLOOKUP(A44,'Milan 2025'!C:D,2,0),"X")</f>
        <v>X</v>
      </c>
      <c r="G44" s="10">
        <f>IFERROR(VLOOKUP(F44,Rules!K:L,2,0),0)</f>
        <v>0</v>
      </c>
      <c r="H44" s="10" t="str">
        <f>IFERROR(VLOOKUP(A44,'Chaos Cup 2025'!H:I,2,0),"X")</f>
        <v>X</v>
      </c>
      <c r="I44" s="10">
        <f>IFERROR(VLOOKUP(H44,Rules!A:B,2,0),0)</f>
        <v>0</v>
      </c>
      <c r="J44" s="10">
        <f>IFERROR(VLOOKUP(A44,'MČR25 2025'!D:E,2,0),"X")</f>
        <v>32</v>
      </c>
      <c r="K44" s="10">
        <f>IFERROR(VLOOKUP(J44,Rules!A:B,2,0),0)</f>
        <v>0</v>
      </c>
      <c r="L44" s="10"/>
      <c r="M44" s="10"/>
      <c r="N44" s="10">
        <f t="shared" si="0"/>
        <v>0</v>
      </c>
      <c r="O44" s="7">
        <f t="shared" si="1"/>
        <v>31</v>
      </c>
    </row>
    <row r="45" spans="1:15" x14ac:dyDescent="0.3">
      <c r="A45" s="19" t="s">
        <v>67</v>
      </c>
      <c r="B45" s="10">
        <f>IFERROR(VLOOKUP(A45,' Dresden 2025'!B:C,2,0),"X")</f>
        <v>5</v>
      </c>
      <c r="C45" s="3"/>
      <c r="D45" s="10">
        <f>IFERROR(VLOOKUP(A45,'Prague open 2025'!B:C,2,0),"X")</f>
        <v>6</v>
      </c>
      <c r="E45" s="3"/>
      <c r="F45" s="10" t="str">
        <f>IFERROR(VLOOKUP(A45,'Milan 2025'!C:D,2,0),"X")</f>
        <v>X</v>
      </c>
      <c r="G45" s="3"/>
      <c r="H45" s="10" t="str">
        <f>IFERROR(VLOOKUP(A45,'Chaos Cup 2025'!H:I,2,0),"X")</f>
        <v>X</v>
      </c>
      <c r="I45" s="3"/>
      <c r="J45" s="3"/>
      <c r="K45" s="3"/>
      <c r="L45" s="3"/>
      <c r="M45" s="3"/>
      <c r="N45" s="3"/>
      <c r="O45" s="3"/>
    </row>
    <row r="46" spans="1:15" x14ac:dyDescent="0.3">
      <c r="A46" s="19" t="s">
        <v>68</v>
      </c>
      <c r="B46" s="10">
        <f>IFERROR(VLOOKUP(A46,' Dresden 2025'!B:C,2,0),"X")</f>
        <v>8</v>
      </c>
      <c r="C46" s="3"/>
      <c r="D46" s="10">
        <f>IFERROR(VLOOKUP(A46,'Prague open 2025'!B:C,2,0),"X")</f>
        <v>7</v>
      </c>
      <c r="E46" s="3"/>
      <c r="F46" s="10" t="str">
        <f>IFERROR(VLOOKUP(A46,'Milan 2025'!C:D,2,0),"X")</f>
        <v>X</v>
      </c>
      <c r="G46" s="3"/>
      <c r="H46" s="10" t="str">
        <f>IFERROR(VLOOKUP(A46,'Chaos Cup 2025'!H:I,2,0),"X")</f>
        <v>X</v>
      </c>
      <c r="I46" s="3"/>
      <c r="J46" s="3"/>
      <c r="K46" s="3"/>
      <c r="L46" s="3"/>
      <c r="M46" s="3"/>
      <c r="N46" s="3"/>
      <c r="O46" s="3"/>
    </row>
    <row r="47" spans="1:15" x14ac:dyDescent="0.3">
      <c r="A47" s="19" t="s">
        <v>74</v>
      </c>
      <c r="B47" s="10">
        <f>IFERROR(VLOOKUP(A47,' Dresden 2025'!B:C,2,0),"X")</f>
        <v>13</v>
      </c>
      <c r="C47" s="3"/>
      <c r="D47" s="10">
        <f>IFERROR(VLOOKUP(A47,'Prague open 2025'!B:C,2,0),"X")</f>
        <v>20</v>
      </c>
      <c r="E47" s="3"/>
      <c r="F47" s="10" t="str">
        <f>IFERROR(VLOOKUP(A47,'Milan 2025'!C:D,2,0),"X")</f>
        <v>X</v>
      </c>
      <c r="G47" s="3"/>
      <c r="H47" s="10" t="str">
        <f>IFERROR(VLOOKUP(A47,'Chaos Cup 2025'!H:I,2,0),"X")</f>
        <v>X</v>
      </c>
      <c r="I47" s="3"/>
      <c r="J47" s="3"/>
      <c r="K47" s="3"/>
      <c r="L47" s="3"/>
      <c r="M47" s="3"/>
      <c r="N47" s="3"/>
      <c r="O47" s="3"/>
    </row>
    <row r="48" spans="1:15" x14ac:dyDescent="0.3">
      <c r="A48" s="19" t="s">
        <v>69</v>
      </c>
      <c r="B48" s="10" t="str">
        <f>IFERROR(VLOOKUP(A48,' Dresden 2025'!B:C,2,0),"X")</f>
        <v>X</v>
      </c>
      <c r="C48" s="3"/>
      <c r="D48" s="10">
        <f>IFERROR(VLOOKUP(A48,'Prague open 2025'!B:C,2,0),"X")</f>
        <v>8</v>
      </c>
      <c r="E48" s="3"/>
      <c r="F48" s="10" t="str">
        <f>IFERROR(VLOOKUP(A48,'Milan 2025'!C:D,2,0),"X")</f>
        <v>X</v>
      </c>
      <c r="G48" s="3"/>
      <c r="H48" s="10" t="str">
        <f>IFERROR(VLOOKUP(A48,'Chaos Cup 2025'!H:I,2,0),"X")</f>
        <v>X</v>
      </c>
      <c r="I48" s="3"/>
      <c r="J48" s="3"/>
      <c r="K48" s="3"/>
      <c r="L48" s="3"/>
      <c r="M48" s="3"/>
      <c r="N48" s="3"/>
      <c r="O48" s="3"/>
    </row>
    <row r="49" spans="1:15" x14ac:dyDescent="0.3">
      <c r="A49" s="19" t="s">
        <v>71</v>
      </c>
      <c r="B49" s="10" t="str">
        <f>IFERROR(VLOOKUP(A49,' Dresden 2025'!B:C,2,0),"X")</f>
        <v>X</v>
      </c>
      <c r="C49" s="3"/>
      <c r="D49" s="10">
        <f>IFERROR(VLOOKUP(A49,'Prague open 2025'!B:C,2,0),"X")</f>
        <v>14</v>
      </c>
      <c r="E49" s="3"/>
      <c r="F49" s="10" t="str">
        <f>IFERROR(VLOOKUP(A49,'Milan 2025'!C:D,2,0),"X")</f>
        <v>X</v>
      </c>
      <c r="G49" s="3"/>
      <c r="H49" s="10" t="str">
        <f>IFERROR(VLOOKUP(A49,'Chaos Cup 2025'!H:I,2,0),"X")</f>
        <v>X</v>
      </c>
      <c r="I49" s="3"/>
      <c r="J49" s="3"/>
      <c r="K49" s="3"/>
      <c r="L49" s="3"/>
      <c r="M49" s="3"/>
      <c r="N49" s="3"/>
      <c r="O49" s="3"/>
    </row>
    <row r="50" spans="1:15" x14ac:dyDescent="0.3">
      <c r="A50" s="19" t="s">
        <v>72</v>
      </c>
      <c r="B50" s="10" t="str">
        <f>IFERROR(VLOOKUP(A50,' Dresden 2025'!B:C,2,0),"X")</f>
        <v>X</v>
      </c>
      <c r="C50" s="3"/>
      <c r="D50" s="10">
        <f>IFERROR(VLOOKUP(A50,'Prague open 2025'!B:C,2,0),"X")</f>
        <v>15</v>
      </c>
      <c r="E50" s="3"/>
      <c r="F50" s="10" t="str">
        <f>IFERROR(VLOOKUP(A50,'Milan 2025'!C:D,2,0),"X")</f>
        <v>X</v>
      </c>
      <c r="G50" s="3"/>
      <c r="H50" s="10" t="str">
        <f>IFERROR(VLOOKUP(A50,'Chaos Cup 2025'!H:I,2,0),"X")</f>
        <v>X</v>
      </c>
      <c r="I50" s="3"/>
      <c r="J50" s="3"/>
      <c r="K50" s="3"/>
      <c r="L50" s="3"/>
      <c r="M50" s="3"/>
      <c r="N50" s="3"/>
      <c r="O50" s="3"/>
    </row>
  </sheetData>
  <autoFilter ref="B2:M21"/>
  <sortState ref="A3:O50">
    <sortCondition ref="O5"/>
  </sortState>
  <mergeCells count="6">
    <mergeCell ref="L1:M1"/>
    <mergeCell ref="D1:E1"/>
    <mergeCell ref="B1:C1"/>
    <mergeCell ref="H1:I1"/>
    <mergeCell ref="F1:G1"/>
    <mergeCell ref="J1:K1"/>
  </mergeCells>
  <conditionalFormatting sqref="L4:M13 B45:B50 H45:H50 F45:F50 D45:D50 B3:H3 J3:N3 B4:K44 N3:N44">
    <cfRule type="cellIs" dxfId="3" priority="8" operator="equal">
      <formula>"x"</formula>
    </cfRule>
  </conditionalFormatting>
  <conditionalFormatting sqref="L14:M44">
    <cfRule type="cellIs" dxfId="2" priority="4" operator="equal">
      <formula>"x"</formula>
    </cfRule>
  </conditionalFormatting>
  <conditionalFormatting sqref="I3">
    <cfRule type="cellIs" dxfId="1" priority="1" operator="equal">
      <formula>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70" zoomScaleNormal="70" workbookViewId="0">
      <selection activeCell="X11" sqref="X11"/>
    </sheetView>
  </sheetViews>
  <sheetFormatPr defaultRowHeight="14.4" x14ac:dyDescent="0.3"/>
  <cols>
    <col min="2" max="2" width="16.6640625" customWidth="1"/>
  </cols>
  <sheetData>
    <row r="1" spans="2:4" x14ac:dyDescent="0.3">
      <c r="B1" s="3" t="s">
        <v>57</v>
      </c>
      <c r="C1" s="3" t="s">
        <v>65</v>
      </c>
    </row>
    <row r="2" spans="2:4" x14ac:dyDescent="0.3">
      <c r="B2" s="3" t="s">
        <v>1</v>
      </c>
      <c r="C2" s="3">
        <v>1</v>
      </c>
      <c r="D2" t="str">
        <f>VLOOKUP(B2,'DT tour 2025'!A:A,1,0)</f>
        <v>Bořek</v>
      </c>
    </row>
    <row r="3" spans="2:4" x14ac:dyDescent="0.3">
      <c r="B3" s="3" t="s">
        <v>8</v>
      </c>
      <c r="C3" s="3">
        <v>2</v>
      </c>
      <c r="D3" t="str">
        <f>VLOOKUP(B3,'DT tour 2025'!A:A,1,0)</f>
        <v>Fuko</v>
      </c>
    </row>
    <row r="4" spans="2:4" x14ac:dyDescent="0.3">
      <c r="B4" s="3" t="s">
        <v>18</v>
      </c>
      <c r="C4" s="3">
        <v>3</v>
      </c>
      <c r="D4" t="str">
        <f>VLOOKUP(B4,'DT tour 2025'!A:A,1,0)</f>
        <v>Zack</v>
      </c>
    </row>
    <row r="5" spans="2:4" x14ac:dyDescent="0.3">
      <c r="B5" s="3" t="s">
        <v>12</v>
      </c>
      <c r="C5" s="3">
        <v>4</v>
      </c>
      <c r="D5" t="str">
        <f>VLOOKUP(B5,'DT tour 2025'!A:A,1,0)</f>
        <v>Grizzly</v>
      </c>
    </row>
    <row r="6" spans="2:4" x14ac:dyDescent="0.3">
      <c r="B6" s="3" t="s">
        <v>67</v>
      </c>
      <c r="C6" s="3">
        <v>5</v>
      </c>
      <c r="D6" t="str">
        <f>VLOOKUP(B6,'DT tour 2025'!A:A,1,0)</f>
        <v>Andreas DE</v>
      </c>
    </row>
    <row r="7" spans="2:4" x14ac:dyDescent="0.3">
      <c r="B7" s="3" t="s">
        <v>10</v>
      </c>
      <c r="C7" s="3">
        <v>6</v>
      </c>
      <c r="D7" t="str">
        <f>VLOOKUP(B7,'DT tour 2025'!A:A,1,0)</f>
        <v>Jiko</v>
      </c>
    </row>
    <row r="8" spans="2:4" x14ac:dyDescent="0.3">
      <c r="B8" s="3" t="s">
        <v>47</v>
      </c>
      <c r="C8" s="3">
        <v>7</v>
      </c>
      <c r="D8" t="str">
        <f>VLOOKUP(B8,'DT tour 2025'!A:A,1,0)</f>
        <v>Michal</v>
      </c>
    </row>
    <row r="9" spans="2:4" x14ac:dyDescent="0.3">
      <c r="B9" s="3" t="s">
        <v>68</v>
      </c>
      <c r="C9" s="3">
        <v>8</v>
      </c>
      <c r="D9" t="str">
        <f>VLOOKUP(B9,'DT tour 2025'!A:A,1,0)</f>
        <v>Stefan DE</v>
      </c>
    </row>
    <row r="10" spans="2:4" x14ac:dyDescent="0.3">
      <c r="B10" s="3" t="s">
        <v>61</v>
      </c>
      <c r="C10" s="3">
        <v>9</v>
      </c>
      <c r="D10" t="str">
        <f>VLOOKUP(B10,'DT tour 2025'!A:A,1,0)</f>
        <v>Roman</v>
      </c>
    </row>
    <row r="11" spans="2:4" x14ac:dyDescent="0.3">
      <c r="B11" s="3" t="s">
        <v>73</v>
      </c>
      <c r="C11" s="3">
        <v>10</v>
      </c>
      <c r="D11" t="str">
        <f>VLOOKUP(B11,'DT tour 2025'!A:A,1,0)</f>
        <v>Muawijhe</v>
      </c>
    </row>
    <row r="12" spans="2:4" x14ac:dyDescent="0.3">
      <c r="B12" s="3" t="s">
        <v>62</v>
      </c>
      <c r="C12" s="3">
        <v>11</v>
      </c>
      <c r="D12" t="e">
        <f>VLOOKUP(B12,'DT tour 2025'!A:A,1,0)</f>
        <v>#N/A</v>
      </c>
    </row>
    <row r="13" spans="2:4" x14ac:dyDescent="0.3">
      <c r="B13" s="3" t="s">
        <v>63</v>
      </c>
      <c r="C13" s="3">
        <v>12</v>
      </c>
      <c r="D13" t="e">
        <f>VLOOKUP(B13,'DT tour 2025'!A:A,1,0)</f>
        <v>#N/A</v>
      </c>
    </row>
    <row r="14" spans="2:4" x14ac:dyDescent="0.3">
      <c r="B14" s="3" t="s">
        <v>74</v>
      </c>
      <c r="C14" s="3">
        <v>13</v>
      </c>
      <c r="D14" t="str">
        <f>VLOOKUP(B14,'DT tour 2025'!A:A,1,0)</f>
        <v>Tina DE</v>
      </c>
    </row>
    <row r="15" spans="2:4" x14ac:dyDescent="0.3">
      <c r="B15" s="3" t="s">
        <v>64</v>
      </c>
      <c r="C15" s="3">
        <v>14</v>
      </c>
      <c r="D15" t="e">
        <f>VLOOKUP(B15,'DT tour 2025'!A:A,1,0)</f>
        <v>#N/A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zoomScale="70" zoomScaleNormal="70" workbookViewId="0">
      <selection activeCell="D34" sqref="D34"/>
    </sheetView>
  </sheetViews>
  <sheetFormatPr defaultRowHeight="14.4" x14ac:dyDescent="0.3"/>
  <cols>
    <col min="1" max="1" width="8.44140625" customWidth="1"/>
    <col min="2" max="2" width="30.5546875" bestFit="1" customWidth="1"/>
    <col min="4" max="4" width="17.88671875" bestFit="1" customWidth="1"/>
  </cols>
  <sheetData>
    <row r="1" spans="2:4" x14ac:dyDescent="0.3">
      <c r="B1" s="3" t="s">
        <v>57</v>
      </c>
      <c r="C1" s="3" t="s">
        <v>65</v>
      </c>
    </row>
    <row r="2" spans="2:4" x14ac:dyDescent="0.3">
      <c r="B2" s="3" t="s">
        <v>1</v>
      </c>
      <c r="C2" s="3">
        <v>1</v>
      </c>
      <c r="D2" t="str">
        <f>VLOOKUP(B2,'DT tour 2025'!A:A,1,0)</f>
        <v>Bořek</v>
      </c>
    </row>
    <row r="3" spans="2:4" x14ac:dyDescent="0.3">
      <c r="B3" s="3" t="s">
        <v>47</v>
      </c>
      <c r="C3" s="3">
        <v>2</v>
      </c>
      <c r="D3" t="str">
        <f>VLOOKUP(B3,'DT tour 2025'!A:A,1,0)</f>
        <v>Michal</v>
      </c>
    </row>
    <row r="4" spans="2:4" x14ac:dyDescent="0.3">
      <c r="B4" s="3" t="s">
        <v>4</v>
      </c>
      <c r="C4" s="3">
        <v>3</v>
      </c>
      <c r="D4" t="str">
        <f>VLOOKUP(B4,'DT tour 2025'!A:A,1,0)</f>
        <v>Typos</v>
      </c>
    </row>
    <row r="5" spans="2:4" x14ac:dyDescent="0.3">
      <c r="B5" s="3" t="s">
        <v>18</v>
      </c>
      <c r="C5" s="3">
        <v>4</v>
      </c>
      <c r="D5" t="str">
        <f>VLOOKUP(B5,'DT tour 2025'!A:A,1,0)</f>
        <v>Zack</v>
      </c>
    </row>
    <row r="6" spans="2:4" x14ac:dyDescent="0.3">
      <c r="B6" s="3" t="s">
        <v>8</v>
      </c>
      <c r="C6" s="3">
        <v>5</v>
      </c>
      <c r="D6" t="str">
        <f>VLOOKUP(B6,'DT tour 2025'!A:A,1,0)</f>
        <v>Fuko</v>
      </c>
    </row>
    <row r="7" spans="2:4" x14ac:dyDescent="0.3">
      <c r="B7" s="3" t="s">
        <v>67</v>
      </c>
      <c r="C7" s="3">
        <v>6</v>
      </c>
      <c r="D7" t="str">
        <f>VLOOKUP(B7,'DT tour 2025'!A:A,1,0)</f>
        <v>Andreas DE</v>
      </c>
    </row>
    <row r="8" spans="2:4" x14ac:dyDescent="0.3">
      <c r="B8" s="3" t="s">
        <v>68</v>
      </c>
      <c r="C8" s="3">
        <v>7</v>
      </c>
      <c r="D8" t="str">
        <f>VLOOKUP(B8,'DT tour 2025'!A:A,1,0)</f>
        <v>Stefan DE</v>
      </c>
    </row>
    <row r="9" spans="2:4" x14ac:dyDescent="0.3">
      <c r="B9" s="3" t="s">
        <v>69</v>
      </c>
      <c r="C9" s="3">
        <v>8</v>
      </c>
      <c r="D9" t="str">
        <f>VLOOKUP(B9,'DT tour 2025'!A:A,1,0)</f>
        <v>Luca ITA</v>
      </c>
    </row>
    <row r="10" spans="2:4" x14ac:dyDescent="0.3">
      <c r="B10" s="3" t="s">
        <v>6</v>
      </c>
      <c r="C10" s="3">
        <v>9</v>
      </c>
      <c r="D10" t="str">
        <f>VLOOKUP(B10,'DT tour 2025'!A:A,1,0)</f>
        <v>Omni</v>
      </c>
    </row>
    <row r="11" spans="2:4" x14ac:dyDescent="0.3">
      <c r="B11" s="3" t="s">
        <v>70</v>
      </c>
      <c r="C11" s="3">
        <v>10</v>
      </c>
      <c r="D11" t="str">
        <f>VLOOKUP(B11,'DT tour 2025'!A:A,1,0)</f>
        <v>Piški</v>
      </c>
    </row>
    <row r="12" spans="2:4" x14ac:dyDescent="0.3">
      <c r="B12" s="3" t="s">
        <v>61</v>
      </c>
      <c r="C12" s="3">
        <v>11</v>
      </c>
      <c r="D12" t="str">
        <f>VLOOKUP(B12,'DT tour 2025'!A:A,1,0)</f>
        <v>Roman</v>
      </c>
    </row>
    <row r="13" spans="2:4" x14ac:dyDescent="0.3">
      <c r="B13" s="3" t="s">
        <v>17</v>
      </c>
      <c r="C13" s="3">
        <v>12</v>
      </c>
      <c r="D13" t="str">
        <f>VLOOKUP(B13,'DT tour 2025'!A:A,1,0)</f>
        <v>Dejf</v>
      </c>
    </row>
    <row r="14" spans="2:4" x14ac:dyDescent="0.3">
      <c r="B14" s="3" t="s">
        <v>0</v>
      </c>
      <c r="C14" s="3">
        <v>13</v>
      </c>
      <c r="D14" t="str">
        <f>VLOOKUP(B14,'DT tour 2025'!A:A,1,0)</f>
        <v>Nikotin</v>
      </c>
    </row>
    <row r="15" spans="2:4" x14ac:dyDescent="0.3">
      <c r="B15" s="3" t="s">
        <v>71</v>
      </c>
      <c r="C15" s="3">
        <v>14</v>
      </c>
      <c r="D15" t="str">
        <f>VLOOKUP(B15,'DT tour 2025'!A:A,1,0)</f>
        <v>TRStarter PL</v>
      </c>
    </row>
    <row r="16" spans="2:4" x14ac:dyDescent="0.3">
      <c r="B16" s="3" t="s">
        <v>72</v>
      </c>
      <c r="C16" s="3">
        <v>15</v>
      </c>
      <c r="D16" t="str">
        <f>VLOOKUP(B16,'DT tour 2025'!A:A,1,0)</f>
        <v>Pretorianstalker PL</v>
      </c>
    </row>
    <row r="17" spans="2:4" x14ac:dyDescent="0.3">
      <c r="B17" s="3" t="s">
        <v>16</v>
      </c>
      <c r="C17" s="3">
        <v>16</v>
      </c>
      <c r="D17" t="str">
        <f>VLOOKUP(B17,'DT tour 2025'!A:A,1,0)</f>
        <v>eMH</v>
      </c>
    </row>
    <row r="18" spans="2:4" x14ac:dyDescent="0.3">
      <c r="B18" s="3" t="s">
        <v>22</v>
      </c>
      <c r="C18" s="3">
        <v>17</v>
      </c>
      <c r="D18" t="str">
        <f>VLOOKUP(B18,'DT tour 2025'!A:A,1,0)</f>
        <v>Padlar</v>
      </c>
    </row>
    <row r="19" spans="2:4" x14ac:dyDescent="0.3">
      <c r="B19" s="3" t="s">
        <v>73</v>
      </c>
      <c r="C19" s="3">
        <v>18</v>
      </c>
      <c r="D19" t="str">
        <f>VLOOKUP(B19,'DT tour 2025'!A:A,1,0)</f>
        <v>Muawijhe</v>
      </c>
    </row>
    <row r="20" spans="2:4" x14ac:dyDescent="0.3">
      <c r="B20" s="3" t="s">
        <v>49</v>
      </c>
      <c r="C20" s="3">
        <v>19</v>
      </c>
      <c r="D20" t="str">
        <f>VLOOKUP(B20,'DT tour 2025'!A:A,1,0)</f>
        <v>Shorty</v>
      </c>
    </row>
    <row r="21" spans="2:4" x14ac:dyDescent="0.3">
      <c r="B21" s="3" t="s">
        <v>74</v>
      </c>
      <c r="C21" s="3">
        <v>20</v>
      </c>
      <c r="D21" t="str">
        <f>VLOOKUP(B21,'DT tour 2025'!A:A,1,0)</f>
        <v>Tina DE</v>
      </c>
    </row>
    <row r="22" spans="2:4" x14ac:dyDescent="0.3">
      <c r="B22" s="3" t="s">
        <v>31</v>
      </c>
      <c r="C22" s="3">
        <v>21</v>
      </c>
      <c r="D22" t="str">
        <f>VLOOKUP(B22,'DT tour 2025'!A:A,1,0)</f>
        <v>Luky</v>
      </c>
    </row>
    <row r="23" spans="2:4" x14ac:dyDescent="0.3">
      <c r="B23" s="3" t="s">
        <v>12</v>
      </c>
      <c r="C23" s="3">
        <v>22</v>
      </c>
      <c r="D23" t="str">
        <f>VLOOKUP(B23,'DT tour 2025'!A:A,1,0)</f>
        <v>Grizzly</v>
      </c>
    </row>
    <row r="24" spans="2:4" x14ac:dyDescent="0.3">
      <c r="B24" s="3" t="s">
        <v>75</v>
      </c>
      <c r="C24" s="3">
        <v>23</v>
      </c>
      <c r="D24" t="str">
        <f>VLOOKUP(B24,'DT tour 2025'!A:A,1,0)</f>
        <v>Rumcajz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1"/>
  <sheetViews>
    <sheetView zoomScale="55" zoomScaleNormal="55" workbookViewId="0">
      <selection activeCell="D15" sqref="D15"/>
    </sheetView>
  </sheetViews>
  <sheetFormatPr defaultRowHeight="14.4" x14ac:dyDescent="0.3"/>
  <cols>
    <col min="3" max="3" width="10.77734375" customWidth="1"/>
  </cols>
  <sheetData>
    <row r="2" spans="3:5" x14ac:dyDescent="0.3">
      <c r="C2" s="3" t="s">
        <v>57</v>
      </c>
      <c r="D2" s="3" t="s">
        <v>65</v>
      </c>
    </row>
    <row r="3" spans="3:5" x14ac:dyDescent="0.3">
      <c r="C3" s="3" t="s">
        <v>18</v>
      </c>
      <c r="D3" s="3">
        <v>1</v>
      </c>
      <c r="E3" t="str">
        <f>VLOOKUP(C3,'DT tour 2025'!A:A,1,0)</f>
        <v>Zack</v>
      </c>
    </row>
    <row r="4" spans="3:5" x14ac:dyDescent="0.3">
      <c r="C4" s="3" t="s">
        <v>2</v>
      </c>
      <c r="D4" s="3">
        <v>2</v>
      </c>
      <c r="E4" t="str">
        <f>VLOOKUP(C4,'DT tour 2025'!A:A,1,0)</f>
        <v>Hoko</v>
      </c>
    </row>
    <row r="5" spans="3:5" x14ac:dyDescent="0.3">
      <c r="C5" s="3" t="s">
        <v>10</v>
      </c>
      <c r="D5" s="3">
        <v>3</v>
      </c>
      <c r="E5" t="str">
        <f>VLOOKUP(C5,'DT tour 2025'!A:A,1,0)</f>
        <v>Jiko</v>
      </c>
    </row>
    <row r="6" spans="3:5" x14ac:dyDescent="0.3">
      <c r="C6" s="3" t="s">
        <v>15</v>
      </c>
      <c r="D6" s="3">
        <v>4</v>
      </c>
      <c r="E6" t="str">
        <f>VLOOKUP(C6,'DT tour 2025'!A:A,1,0)</f>
        <v>Kubas</v>
      </c>
    </row>
    <row r="7" spans="3:5" x14ac:dyDescent="0.3">
      <c r="C7" s="3" t="s">
        <v>86</v>
      </c>
      <c r="D7" s="3">
        <v>5</v>
      </c>
      <c r="E7" t="str">
        <f>VLOOKUP(C7,'DT tour 2025'!A:A,1,0)</f>
        <v>RoPRo</v>
      </c>
    </row>
    <row r="8" spans="3:5" x14ac:dyDescent="0.3">
      <c r="C8" s="3" t="s">
        <v>17</v>
      </c>
      <c r="D8" s="3">
        <v>0</v>
      </c>
      <c r="E8" t="str">
        <f>VLOOKUP(C8,'DT tour 2025'!A:A,1,0)</f>
        <v>Dejf</v>
      </c>
    </row>
    <row r="9" spans="3:5" x14ac:dyDescent="0.3">
      <c r="C9" s="3" t="s">
        <v>61</v>
      </c>
      <c r="D9" s="3">
        <v>0</v>
      </c>
      <c r="E9" t="str">
        <f>VLOOKUP(C9,'DT tour 2025'!A:A,1,0)</f>
        <v>Roman</v>
      </c>
    </row>
    <row r="10" spans="3:5" x14ac:dyDescent="0.3">
      <c r="C10" s="3" t="s">
        <v>80</v>
      </c>
      <c r="D10" s="3">
        <v>0</v>
      </c>
      <c r="E10" t="str">
        <f>VLOOKUP(C10,'DT tour 2025'!A:A,1,0)</f>
        <v>Alča</v>
      </c>
    </row>
    <row r="11" spans="3:5" x14ac:dyDescent="0.3">
      <c r="C11" s="3" t="s">
        <v>73</v>
      </c>
      <c r="D11" s="3">
        <v>0</v>
      </c>
      <c r="E11" t="str">
        <f>VLOOKUP(C11,'DT tour 2025'!A:A,1,0)</f>
        <v>Muawijhe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J28"/>
  <sheetViews>
    <sheetView zoomScale="85" zoomScaleNormal="85" workbookViewId="0">
      <selection activeCell="G9" sqref="G9"/>
    </sheetView>
  </sheetViews>
  <sheetFormatPr defaultRowHeight="14.4" x14ac:dyDescent="0.3"/>
  <cols>
    <col min="8" max="8" width="12.21875" customWidth="1"/>
    <col min="10" max="10" width="11.6640625" customWidth="1"/>
  </cols>
  <sheetData>
    <row r="1" spans="8:10" ht="14.4" customHeight="1" x14ac:dyDescent="0.3"/>
    <row r="2" spans="8:10" ht="14.4" customHeight="1" x14ac:dyDescent="0.3"/>
    <row r="3" spans="8:10" ht="15" customHeight="1" thickBot="1" x14ac:dyDescent="0.35"/>
    <row r="4" spans="8:10" x14ac:dyDescent="0.3">
      <c r="H4" s="15" t="s">
        <v>57</v>
      </c>
      <c r="I4" s="14" t="s">
        <v>78</v>
      </c>
    </row>
    <row r="5" spans="8:10" x14ac:dyDescent="0.3">
      <c r="H5" s="17" t="s">
        <v>73</v>
      </c>
      <c r="I5" s="16">
        <v>1</v>
      </c>
      <c r="J5" t="str">
        <f>VLOOKUP(H5,'DT tour 2025'!A:A,1,0)</f>
        <v>Muawijhe</v>
      </c>
    </row>
    <row r="6" spans="8:10" x14ac:dyDescent="0.3">
      <c r="H6" s="17" t="s">
        <v>16</v>
      </c>
      <c r="I6" s="16">
        <v>2</v>
      </c>
      <c r="J6" t="str">
        <f>VLOOKUP(H6,'DT tour 2025'!A:A,1,0)</f>
        <v>eMH</v>
      </c>
    </row>
    <row r="7" spans="8:10" x14ac:dyDescent="0.3">
      <c r="H7" s="17" t="s">
        <v>4</v>
      </c>
      <c r="I7" s="16">
        <v>3</v>
      </c>
      <c r="J7" t="str">
        <f>VLOOKUP(H7,'DT tour 2025'!A:A,1,0)</f>
        <v>Typos</v>
      </c>
    </row>
    <row r="8" spans="8:10" x14ac:dyDescent="0.3">
      <c r="H8" s="17" t="s">
        <v>14</v>
      </c>
      <c r="I8" s="16">
        <v>4</v>
      </c>
      <c r="J8" t="str">
        <f>VLOOKUP(H8,'DT tour 2025'!A:A,1,0)</f>
        <v>Kach</v>
      </c>
    </row>
    <row r="9" spans="8:10" x14ac:dyDescent="0.3">
      <c r="H9" s="17" t="s">
        <v>17</v>
      </c>
      <c r="I9" s="16">
        <v>5</v>
      </c>
      <c r="J9" t="str">
        <f>VLOOKUP(H9,'DT tour 2025'!A:A,1,0)</f>
        <v>Dejf</v>
      </c>
    </row>
    <row r="10" spans="8:10" x14ac:dyDescent="0.3">
      <c r="H10" s="17" t="s">
        <v>1</v>
      </c>
      <c r="I10" s="16">
        <v>6</v>
      </c>
      <c r="J10" t="str">
        <f>VLOOKUP(H10,'DT tour 2025'!A:A,1,0)</f>
        <v>Bořek</v>
      </c>
    </row>
    <row r="11" spans="8:10" x14ac:dyDescent="0.3">
      <c r="H11" s="17" t="s">
        <v>79</v>
      </c>
      <c r="I11" s="16">
        <v>7</v>
      </c>
      <c r="J11" t="str">
        <f>VLOOKUP(H11,'DT tour 2025'!A:A,1,0)</f>
        <v>Jakub</v>
      </c>
    </row>
    <row r="12" spans="8:10" x14ac:dyDescent="0.3">
      <c r="H12" s="17" t="s">
        <v>10</v>
      </c>
      <c r="I12" s="16">
        <v>8</v>
      </c>
      <c r="J12" t="str">
        <f>VLOOKUP(H12,'DT tour 2025'!A:A,1,0)</f>
        <v>Jiko</v>
      </c>
    </row>
    <row r="13" spans="8:10" x14ac:dyDescent="0.3">
      <c r="H13" s="17" t="s">
        <v>22</v>
      </c>
      <c r="I13" s="16">
        <v>9</v>
      </c>
      <c r="J13" t="str">
        <f>VLOOKUP(H13,'DT tour 2025'!A:A,1,0)</f>
        <v>Padlar</v>
      </c>
    </row>
    <row r="14" spans="8:10" x14ac:dyDescent="0.3">
      <c r="H14" s="17" t="s">
        <v>70</v>
      </c>
      <c r="I14" s="16">
        <v>10</v>
      </c>
      <c r="J14" t="str">
        <f>VLOOKUP(H14,'DT tour 2025'!A:A,1,0)</f>
        <v>Piški</v>
      </c>
    </row>
    <row r="15" spans="8:10" x14ac:dyDescent="0.3">
      <c r="H15" s="17" t="s">
        <v>87</v>
      </c>
      <c r="I15" s="16">
        <v>11</v>
      </c>
      <c r="J15" t="str">
        <f>VLOOKUP(H15,'DT tour 2025'!A:A,1,0)</f>
        <v>Tom Vokroj</v>
      </c>
    </row>
    <row r="16" spans="8:10" x14ac:dyDescent="0.3">
      <c r="H16" s="17" t="s">
        <v>49</v>
      </c>
      <c r="I16" s="16">
        <v>12</v>
      </c>
      <c r="J16" t="str">
        <f>VLOOKUP(H16,'DT tour 2025'!A:A,1,0)</f>
        <v>Shorty</v>
      </c>
    </row>
    <row r="17" spans="8:10" x14ac:dyDescent="0.3">
      <c r="H17" s="17" t="s">
        <v>6</v>
      </c>
      <c r="I17" s="16">
        <v>13</v>
      </c>
      <c r="J17" t="str">
        <f>VLOOKUP(H17,'DT tour 2025'!A:A,1,0)</f>
        <v>Omni</v>
      </c>
    </row>
    <row r="18" spans="8:10" x14ac:dyDescent="0.3">
      <c r="H18" s="17" t="s">
        <v>47</v>
      </c>
      <c r="I18" s="16">
        <v>14</v>
      </c>
      <c r="J18" t="str">
        <f>VLOOKUP(H18,'DT tour 2025'!A:A,1,0)</f>
        <v>Michal</v>
      </c>
    </row>
    <row r="19" spans="8:10" x14ac:dyDescent="0.3">
      <c r="H19" s="17" t="s">
        <v>80</v>
      </c>
      <c r="I19" s="16">
        <v>15</v>
      </c>
      <c r="J19" t="str">
        <f>VLOOKUP(H19,'DT tour 2025'!A:A,1,0)</f>
        <v>Alča</v>
      </c>
    </row>
    <row r="20" spans="8:10" x14ac:dyDescent="0.3">
      <c r="H20" s="17" t="s">
        <v>81</v>
      </c>
      <c r="I20" s="16">
        <v>16</v>
      </c>
      <c r="J20" t="str">
        <f>VLOOKUP(H20,'DT tour 2025'!A:A,1,0)</f>
        <v>Akki</v>
      </c>
    </row>
    <row r="21" spans="8:10" x14ac:dyDescent="0.3">
      <c r="H21" s="17" t="s">
        <v>82</v>
      </c>
      <c r="I21" s="16">
        <v>17</v>
      </c>
      <c r="J21" t="str">
        <f>VLOOKUP(H21,'DT tour 2025'!A:A,1,0)</f>
        <v>Jiřík</v>
      </c>
    </row>
    <row r="22" spans="8:10" x14ac:dyDescent="0.3">
      <c r="H22" s="17" t="s">
        <v>83</v>
      </c>
      <c r="I22" s="16">
        <v>18</v>
      </c>
      <c r="J22" t="str">
        <f>VLOOKUP(H22,'DT tour 2025'!A:A,1,0)</f>
        <v>Ondra</v>
      </c>
    </row>
    <row r="23" spans="8:10" x14ac:dyDescent="0.3">
      <c r="H23" s="17" t="s">
        <v>84</v>
      </c>
      <c r="I23" s="16">
        <v>19</v>
      </c>
      <c r="J23" t="str">
        <f>VLOOKUP(H23,'DT tour 2025'!A:A,1,0)</f>
        <v>Boras</v>
      </c>
    </row>
    <row r="24" spans="8:10" x14ac:dyDescent="0.3">
      <c r="H24" s="17" t="s">
        <v>92</v>
      </c>
      <c r="I24" s="16">
        <v>20</v>
      </c>
      <c r="J24" t="str">
        <f>VLOOKUP(H24,'DT tour 2025'!A:A,1,0)</f>
        <v>Káca Petr</v>
      </c>
    </row>
    <row r="25" spans="8:10" x14ac:dyDescent="0.3">
      <c r="H25" s="17" t="s">
        <v>31</v>
      </c>
      <c r="I25" s="16">
        <v>21</v>
      </c>
      <c r="J25" t="str">
        <f>VLOOKUP(H25,'DT tour 2025'!A:A,1,0)</f>
        <v>Luky</v>
      </c>
    </row>
    <row r="26" spans="8:10" x14ac:dyDescent="0.3">
      <c r="H26" s="17" t="s">
        <v>85</v>
      </c>
      <c r="I26" s="16">
        <v>22</v>
      </c>
      <c r="J26" t="str">
        <f>VLOOKUP(H26,'DT tour 2025'!A:A,1,0)</f>
        <v>DaVe</v>
      </c>
    </row>
    <row r="27" spans="8:10" x14ac:dyDescent="0.3">
      <c r="H27" s="17" t="s">
        <v>18</v>
      </c>
      <c r="I27" s="16">
        <v>23</v>
      </c>
      <c r="J27" t="str">
        <f>VLOOKUP(H27,'DT tour 2025'!A:A,1,0)</f>
        <v>Zack</v>
      </c>
    </row>
    <row r="28" spans="8:10" x14ac:dyDescent="0.3">
      <c r="H28" s="17" t="s">
        <v>8</v>
      </c>
      <c r="I28" s="16">
        <v>23</v>
      </c>
      <c r="J28" t="str">
        <f>VLOOKUP(H28,'DT tour 2025'!A:A,1,0)</f>
        <v>Fuko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34"/>
  <sheetViews>
    <sheetView zoomScale="55" zoomScaleNormal="55" workbookViewId="0">
      <selection activeCell="K49" sqref="K49"/>
    </sheetView>
  </sheetViews>
  <sheetFormatPr defaultRowHeight="14.4" x14ac:dyDescent="0.3"/>
  <cols>
    <col min="4" max="4" width="15.6640625" customWidth="1"/>
  </cols>
  <sheetData>
    <row r="3" spans="4:7" x14ac:dyDescent="0.3">
      <c r="D3" t="s">
        <v>6</v>
      </c>
      <c r="E3">
        <v>1</v>
      </c>
      <c r="G3" t="str">
        <f>VLOOKUP(D3,'DT tour 2025'!A:A,1,0)</f>
        <v>Omni</v>
      </c>
    </row>
    <row r="4" spans="4:7" x14ac:dyDescent="0.3">
      <c r="D4" t="s">
        <v>10</v>
      </c>
      <c r="E4">
        <v>2</v>
      </c>
      <c r="G4" t="str">
        <f>VLOOKUP(D4,'DT tour 2025'!A:A,1,0)</f>
        <v>Jiko</v>
      </c>
    </row>
    <row r="5" spans="4:7" x14ac:dyDescent="0.3">
      <c r="D5" t="s">
        <v>4</v>
      </c>
      <c r="E5">
        <v>3</v>
      </c>
      <c r="G5" t="str">
        <f>VLOOKUP(D5,'DT tour 2025'!A:A,1,0)</f>
        <v>Typos</v>
      </c>
    </row>
    <row r="6" spans="4:7" x14ac:dyDescent="0.3">
      <c r="D6" t="s">
        <v>8</v>
      </c>
      <c r="E6">
        <v>4</v>
      </c>
      <c r="G6" t="str">
        <f>VLOOKUP(D6,'DT tour 2025'!A:A,1,0)</f>
        <v>Fuko</v>
      </c>
    </row>
    <row r="7" spans="4:7" x14ac:dyDescent="0.3">
      <c r="D7" t="s">
        <v>93</v>
      </c>
      <c r="E7">
        <v>5</v>
      </c>
      <c r="G7" t="str">
        <f>VLOOKUP(D7,'DT tour 2025'!A:A,1,0)</f>
        <v>Arim</v>
      </c>
    </row>
    <row r="8" spans="4:7" x14ac:dyDescent="0.3">
      <c r="D8" t="s">
        <v>47</v>
      </c>
      <c r="E8">
        <v>6</v>
      </c>
      <c r="G8" t="str">
        <f>VLOOKUP(D8,'DT tour 2025'!A:A,1,0)</f>
        <v>Michal</v>
      </c>
    </row>
    <row r="9" spans="4:7" x14ac:dyDescent="0.3">
      <c r="D9" t="s">
        <v>0</v>
      </c>
      <c r="E9">
        <v>7</v>
      </c>
      <c r="G9" t="str">
        <f>VLOOKUP(D9,'DT tour 2025'!A:A,1,0)</f>
        <v>Nikotin</v>
      </c>
    </row>
    <row r="10" spans="4:7" x14ac:dyDescent="0.3">
      <c r="D10" t="s">
        <v>24</v>
      </c>
      <c r="E10">
        <v>8</v>
      </c>
      <c r="G10" t="str">
        <f>VLOOKUP(D10,'DT tour 2025'!A:A,1,0)</f>
        <v>Kuprs</v>
      </c>
    </row>
    <row r="11" spans="4:7" x14ac:dyDescent="0.3">
      <c r="D11" t="s">
        <v>1</v>
      </c>
      <c r="E11">
        <v>9</v>
      </c>
      <c r="G11" t="str">
        <f>VLOOKUP(D11,'DT tour 2025'!A:A,1,0)</f>
        <v>Bořek</v>
      </c>
    </row>
    <row r="12" spans="4:7" x14ac:dyDescent="0.3">
      <c r="D12" t="s">
        <v>28</v>
      </c>
      <c r="E12">
        <v>10</v>
      </c>
      <c r="G12" t="str">
        <f>VLOOKUP(D12,'DT tour 2025'!A:A,1,0)</f>
        <v>Honza</v>
      </c>
    </row>
    <row r="13" spans="4:7" x14ac:dyDescent="0.3">
      <c r="D13" t="s">
        <v>94</v>
      </c>
      <c r="E13">
        <v>11</v>
      </c>
      <c r="G13" t="str">
        <f>VLOOKUP(D13,'DT tour 2025'!A:A,1,0)</f>
        <v>Mantraxxx</v>
      </c>
    </row>
    <row r="14" spans="4:7" x14ac:dyDescent="0.3">
      <c r="D14" t="s">
        <v>11</v>
      </c>
      <c r="E14">
        <v>12</v>
      </c>
      <c r="G14" t="str">
        <f>VLOOKUP(D14,'DT tour 2025'!A:A,1,0)</f>
        <v>DaVe</v>
      </c>
    </row>
    <row r="15" spans="4:7" x14ac:dyDescent="0.3">
      <c r="D15" t="s">
        <v>14</v>
      </c>
      <c r="E15">
        <v>13</v>
      </c>
      <c r="G15" t="str">
        <f>VLOOKUP(D15,'DT tour 2025'!A:A,1,0)</f>
        <v>Kach</v>
      </c>
    </row>
    <row r="16" spans="4:7" x14ac:dyDescent="0.3">
      <c r="D16" t="s">
        <v>95</v>
      </c>
      <c r="E16">
        <v>14</v>
      </c>
      <c r="G16" t="str">
        <f>VLOOKUP(D16,'DT tour 2025'!A:A,1,0)</f>
        <v>Age</v>
      </c>
    </row>
    <row r="17" spans="4:7" x14ac:dyDescent="0.3">
      <c r="D17" t="s">
        <v>15</v>
      </c>
      <c r="E17">
        <v>15</v>
      </c>
      <c r="G17" t="str">
        <f>VLOOKUP(D17,'DT tour 2025'!A:A,1,0)</f>
        <v>Kubas</v>
      </c>
    </row>
    <row r="18" spans="4:7" x14ac:dyDescent="0.3">
      <c r="D18" t="s">
        <v>18</v>
      </c>
      <c r="E18">
        <v>16</v>
      </c>
      <c r="G18" t="str">
        <f>VLOOKUP(D18,'DT tour 2025'!A:A,1,0)</f>
        <v>Zack</v>
      </c>
    </row>
    <row r="19" spans="4:7" x14ac:dyDescent="0.3">
      <c r="D19" t="s">
        <v>61</v>
      </c>
      <c r="E19">
        <v>17</v>
      </c>
      <c r="G19" t="str">
        <f>VLOOKUP(D19,'DT tour 2025'!A:A,1,0)</f>
        <v>Roman</v>
      </c>
    </row>
    <row r="20" spans="4:7" x14ac:dyDescent="0.3">
      <c r="D20" t="s">
        <v>17</v>
      </c>
      <c r="E20">
        <v>18</v>
      </c>
      <c r="G20" t="str">
        <f>VLOOKUP(D20,'DT tour 2025'!A:A,1,0)</f>
        <v>Dejf</v>
      </c>
    </row>
    <row r="21" spans="4:7" x14ac:dyDescent="0.3">
      <c r="D21" t="s">
        <v>84</v>
      </c>
      <c r="E21">
        <v>19</v>
      </c>
      <c r="G21" t="str">
        <f>VLOOKUP(D21,'DT tour 2025'!A:A,1,0)</f>
        <v>Boras</v>
      </c>
    </row>
    <row r="22" spans="4:7" x14ac:dyDescent="0.3">
      <c r="D22" t="s">
        <v>20</v>
      </c>
      <c r="E22">
        <v>20</v>
      </c>
      <c r="G22" t="str">
        <f>VLOOKUP(D22,'DT tour 2025'!A:A,1,0)</f>
        <v>I.V.O.</v>
      </c>
    </row>
    <row r="23" spans="4:7" x14ac:dyDescent="0.3">
      <c r="D23" t="s">
        <v>22</v>
      </c>
      <c r="E23">
        <v>21</v>
      </c>
      <c r="G23" t="str">
        <f>VLOOKUP(D23,'DT tour 2025'!A:A,1,0)</f>
        <v>Padlar</v>
      </c>
    </row>
    <row r="24" spans="4:7" x14ac:dyDescent="0.3">
      <c r="D24" t="s">
        <v>70</v>
      </c>
      <c r="E24">
        <v>22</v>
      </c>
      <c r="G24" t="str">
        <f>VLOOKUP(D24,'DT tour 2025'!A:A,1,0)</f>
        <v>Piški</v>
      </c>
    </row>
    <row r="25" spans="4:7" x14ac:dyDescent="0.3">
      <c r="D25" t="s">
        <v>81</v>
      </c>
      <c r="E25">
        <v>23</v>
      </c>
      <c r="G25" t="str">
        <f>VLOOKUP(D25,'DT tour 2025'!A:A,1,0)</f>
        <v>Akki</v>
      </c>
    </row>
    <row r="26" spans="4:7" x14ac:dyDescent="0.3">
      <c r="D26" t="s">
        <v>96</v>
      </c>
      <c r="E26">
        <v>24</v>
      </c>
      <c r="G26" t="str">
        <f>VLOOKUP(D26,'DT tour 2025'!A:A,1,0)</f>
        <v>Diego (Siegerson)</v>
      </c>
    </row>
    <row r="27" spans="4:7" x14ac:dyDescent="0.3">
      <c r="D27" t="s">
        <v>12</v>
      </c>
      <c r="E27">
        <v>25</v>
      </c>
      <c r="G27" t="str">
        <f>VLOOKUP(D27,'DT tour 2025'!A:A,1,0)</f>
        <v>Grizzly</v>
      </c>
    </row>
    <row r="28" spans="4:7" x14ac:dyDescent="0.3">
      <c r="D28" t="s">
        <v>97</v>
      </c>
      <c r="E28">
        <v>26</v>
      </c>
      <c r="G28" t="str">
        <f>VLOOKUP(D28,'DT tour 2025'!A:A,1,0)</f>
        <v>Šeďa</v>
      </c>
    </row>
    <row r="29" spans="4:7" x14ac:dyDescent="0.3">
      <c r="D29" t="s">
        <v>73</v>
      </c>
      <c r="E29">
        <v>27</v>
      </c>
      <c r="G29" t="str">
        <f>VLOOKUP(D29,'DT tour 2025'!A:A,1,0)</f>
        <v>Muawijhe</v>
      </c>
    </row>
    <row r="30" spans="4:7" x14ac:dyDescent="0.3">
      <c r="D30" t="s">
        <v>16</v>
      </c>
      <c r="E30">
        <v>28</v>
      </c>
      <c r="G30" t="str">
        <f>VLOOKUP(D30,'DT tour 2025'!A:A,1,0)</f>
        <v>eMH</v>
      </c>
    </row>
    <row r="31" spans="4:7" x14ac:dyDescent="0.3">
      <c r="D31" t="s">
        <v>98</v>
      </c>
      <c r="E31">
        <v>29</v>
      </c>
      <c r="G31" t="str">
        <f>VLOOKUP(D31,'DT tour 2025'!A:A,1,0)</f>
        <v>Sieger</v>
      </c>
    </row>
    <row r="32" spans="4:7" x14ac:dyDescent="0.3">
      <c r="D32" t="s">
        <v>99</v>
      </c>
      <c r="E32">
        <v>30</v>
      </c>
      <c r="G32" t="str">
        <f>VLOOKUP(D32,'DT tour 2025'!A:A,1,0)</f>
        <v>Laďa</v>
      </c>
    </row>
    <row r="33" spans="4:7" x14ac:dyDescent="0.3">
      <c r="D33" t="s">
        <v>80</v>
      </c>
      <c r="E33">
        <v>31</v>
      </c>
      <c r="G33" t="str">
        <f>VLOOKUP(D33,'DT tour 2025'!A:A,1,0)</f>
        <v>Alča</v>
      </c>
    </row>
    <row r="34" spans="4:7" x14ac:dyDescent="0.3">
      <c r="D34" t="s">
        <v>100</v>
      </c>
      <c r="E34">
        <v>32</v>
      </c>
      <c r="G34" t="str">
        <f>VLOOKUP(D34,'DT tour 2025'!A:A,1,0)</f>
        <v>Míša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9" sqref="H19"/>
    </sheetView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zoomScale="85" zoomScaleNormal="85" workbookViewId="0">
      <selection activeCell="H14" sqref="H14"/>
    </sheetView>
  </sheetViews>
  <sheetFormatPr defaultRowHeight="14.4" x14ac:dyDescent="0.3"/>
  <sheetData>
    <row r="2" spans="1:12" x14ac:dyDescent="0.3">
      <c r="A2" t="s">
        <v>77</v>
      </c>
      <c r="K2" t="s">
        <v>76</v>
      </c>
    </row>
    <row r="4" spans="1:12" x14ac:dyDescent="0.3">
      <c r="A4" t="s">
        <v>65</v>
      </c>
      <c r="B4" t="s">
        <v>60</v>
      </c>
      <c r="K4" t="s">
        <v>65</v>
      </c>
      <c r="L4" t="s">
        <v>60</v>
      </c>
    </row>
    <row r="5" spans="1:12" x14ac:dyDescent="0.3">
      <c r="A5">
        <v>1</v>
      </c>
      <c r="B5">
        <v>25</v>
      </c>
      <c r="K5">
        <v>1</v>
      </c>
      <c r="L5">
        <v>5</v>
      </c>
    </row>
    <row r="6" spans="1:12" x14ac:dyDescent="0.3">
      <c r="A6">
        <v>2</v>
      </c>
      <c r="B6">
        <v>20</v>
      </c>
      <c r="K6">
        <v>2</v>
      </c>
      <c r="L6">
        <v>4</v>
      </c>
    </row>
    <row r="7" spans="1:12" x14ac:dyDescent="0.3">
      <c r="A7">
        <v>3</v>
      </c>
      <c r="B7">
        <v>17</v>
      </c>
      <c r="K7">
        <v>3</v>
      </c>
      <c r="L7">
        <v>3</v>
      </c>
    </row>
    <row r="8" spans="1:12" x14ac:dyDescent="0.3">
      <c r="A8">
        <v>4</v>
      </c>
      <c r="B8">
        <v>15</v>
      </c>
      <c r="K8">
        <v>4</v>
      </c>
      <c r="L8">
        <v>2</v>
      </c>
    </row>
    <row r="9" spans="1:12" x14ac:dyDescent="0.3">
      <c r="A9">
        <v>5</v>
      </c>
      <c r="B9">
        <v>13</v>
      </c>
      <c r="K9">
        <v>5</v>
      </c>
      <c r="L9">
        <v>1</v>
      </c>
    </row>
    <row r="10" spans="1:12" x14ac:dyDescent="0.3">
      <c r="A10">
        <v>6</v>
      </c>
      <c r="B10">
        <v>12</v>
      </c>
    </row>
    <row r="11" spans="1:12" x14ac:dyDescent="0.3">
      <c r="A11">
        <v>7</v>
      </c>
      <c r="B11">
        <v>11</v>
      </c>
    </row>
    <row r="12" spans="1:12" x14ac:dyDescent="0.3">
      <c r="A12">
        <v>8</v>
      </c>
      <c r="B12">
        <v>10</v>
      </c>
    </row>
    <row r="13" spans="1:12" x14ac:dyDescent="0.3">
      <c r="A13">
        <v>9</v>
      </c>
      <c r="B13">
        <v>8</v>
      </c>
    </row>
    <row r="14" spans="1:12" x14ac:dyDescent="0.3">
      <c r="A14">
        <v>10</v>
      </c>
      <c r="B14">
        <v>7</v>
      </c>
    </row>
    <row r="15" spans="1:12" x14ac:dyDescent="0.3">
      <c r="A15">
        <v>11</v>
      </c>
      <c r="B15">
        <v>6</v>
      </c>
    </row>
    <row r="16" spans="1:12" x14ac:dyDescent="0.3">
      <c r="A16">
        <v>12</v>
      </c>
      <c r="B16">
        <v>5</v>
      </c>
    </row>
    <row r="17" spans="1:2" x14ac:dyDescent="0.3">
      <c r="A17">
        <v>13</v>
      </c>
      <c r="B17">
        <v>4</v>
      </c>
    </row>
    <row r="18" spans="1:2" x14ac:dyDescent="0.3">
      <c r="A18">
        <v>14</v>
      </c>
      <c r="B18">
        <v>3</v>
      </c>
    </row>
    <row r="19" spans="1:2" x14ac:dyDescent="0.3">
      <c r="A19">
        <v>15</v>
      </c>
      <c r="B19">
        <v>2</v>
      </c>
    </row>
    <row r="20" spans="1:2" x14ac:dyDescent="0.3">
      <c r="A20">
        <v>16</v>
      </c>
      <c r="B20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0" zoomScaleNormal="70" workbookViewId="0">
      <selection activeCell="K5" sqref="K5"/>
    </sheetView>
  </sheetViews>
  <sheetFormatPr defaultRowHeight="14.4" x14ac:dyDescent="0.3"/>
  <cols>
    <col min="1" max="1" width="16.109375" customWidth="1"/>
    <col min="2" max="2" width="9.88671875" style="1" customWidth="1"/>
    <col min="3" max="5" width="7.77734375" style="1" customWidth="1"/>
    <col min="6" max="6" width="8.77734375" style="1" customWidth="1"/>
    <col min="7" max="7" width="8.6640625" style="1" customWidth="1"/>
    <col min="8" max="8" width="8.6640625" style="8" customWidth="1"/>
  </cols>
  <sheetData>
    <row r="1" spans="1:8" s="2" customFormat="1" ht="15.6" x14ac:dyDescent="0.3">
      <c r="A1" s="5" t="s">
        <v>38</v>
      </c>
      <c r="B1" s="6" t="s">
        <v>39</v>
      </c>
      <c r="C1" s="6" t="s">
        <v>36</v>
      </c>
      <c r="D1" s="6" t="s">
        <v>37</v>
      </c>
      <c r="E1" s="6" t="s">
        <v>40</v>
      </c>
      <c r="F1" s="6" t="s">
        <v>54</v>
      </c>
      <c r="G1" s="6" t="s">
        <v>41</v>
      </c>
      <c r="H1" s="6" t="s">
        <v>55</v>
      </c>
    </row>
    <row r="2" spans="1:8" x14ac:dyDescent="0.3">
      <c r="A2" s="3" t="s">
        <v>4</v>
      </c>
      <c r="B2" s="4">
        <v>1</v>
      </c>
      <c r="C2" s="4">
        <v>20</v>
      </c>
      <c r="D2" s="4">
        <v>25</v>
      </c>
      <c r="E2" s="9">
        <v>13</v>
      </c>
      <c r="F2" s="4"/>
      <c r="G2" s="4">
        <f t="shared" ref="G2:G49" si="0">SUM(B2:F2)</f>
        <v>59</v>
      </c>
      <c r="H2" s="7">
        <f t="shared" ref="H2:H49" si="1">RANK(G2,$G$2:$G$49,0)</f>
        <v>1</v>
      </c>
    </row>
    <row r="3" spans="1:8" x14ac:dyDescent="0.3">
      <c r="A3" s="3" t="s">
        <v>10</v>
      </c>
      <c r="B3" s="4"/>
      <c r="C3" s="4">
        <v>17</v>
      </c>
      <c r="D3" s="4">
        <v>20</v>
      </c>
      <c r="E3" s="9">
        <v>6</v>
      </c>
      <c r="F3" s="4"/>
      <c r="G3" s="4">
        <f t="shared" si="0"/>
        <v>43</v>
      </c>
      <c r="H3" s="7">
        <f t="shared" si="1"/>
        <v>2</v>
      </c>
    </row>
    <row r="4" spans="1:8" x14ac:dyDescent="0.3">
      <c r="A4" s="3" t="s">
        <v>8</v>
      </c>
      <c r="B4" s="4">
        <v>3</v>
      </c>
      <c r="C4" s="4">
        <v>25</v>
      </c>
      <c r="D4" s="4"/>
      <c r="E4" s="9">
        <v>8</v>
      </c>
      <c r="F4" s="4"/>
      <c r="G4" s="4">
        <f t="shared" si="0"/>
        <v>36</v>
      </c>
      <c r="H4" s="7">
        <f t="shared" si="1"/>
        <v>3</v>
      </c>
    </row>
    <row r="5" spans="1:8" x14ac:dyDescent="0.3">
      <c r="A5" s="3" t="s">
        <v>1</v>
      </c>
      <c r="B5" s="4"/>
      <c r="C5" s="4">
        <v>10</v>
      </c>
      <c r="D5" s="4"/>
      <c r="E5" s="9">
        <v>20</v>
      </c>
      <c r="F5" s="4"/>
      <c r="G5" s="4">
        <f t="shared" si="0"/>
        <v>30</v>
      </c>
      <c r="H5" s="7">
        <f t="shared" si="1"/>
        <v>4</v>
      </c>
    </row>
    <row r="6" spans="1:8" x14ac:dyDescent="0.3">
      <c r="A6" s="3" t="s">
        <v>12</v>
      </c>
      <c r="B6" s="4">
        <v>2</v>
      </c>
      <c r="C6" s="4">
        <v>5</v>
      </c>
      <c r="D6" s="4">
        <v>15</v>
      </c>
      <c r="E6" s="9">
        <v>4</v>
      </c>
      <c r="F6" s="4"/>
      <c r="G6" s="4">
        <f t="shared" si="0"/>
        <v>26</v>
      </c>
      <c r="H6" s="7">
        <f t="shared" si="1"/>
        <v>5</v>
      </c>
    </row>
    <row r="7" spans="1:8" x14ac:dyDescent="0.3">
      <c r="A7" s="3" t="s">
        <v>0</v>
      </c>
      <c r="B7" s="4"/>
      <c r="C7" s="4"/>
      <c r="D7" s="4"/>
      <c r="E7" s="9">
        <v>25</v>
      </c>
      <c r="F7" s="4"/>
      <c r="G7" s="4">
        <f t="shared" si="0"/>
        <v>25</v>
      </c>
      <c r="H7" s="7">
        <f t="shared" si="1"/>
        <v>6</v>
      </c>
    </row>
    <row r="8" spans="1:8" x14ac:dyDescent="0.3">
      <c r="A8" s="3" t="s">
        <v>3</v>
      </c>
      <c r="B8" s="4">
        <v>4</v>
      </c>
      <c r="C8" s="4">
        <v>6</v>
      </c>
      <c r="D8" s="4"/>
      <c r="E8" s="9">
        <v>15</v>
      </c>
      <c r="F8" s="4"/>
      <c r="G8" s="4">
        <f t="shared" si="0"/>
        <v>25</v>
      </c>
      <c r="H8" s="7">
        <f t="shared" si="1"/>
        <v>6</v>
      </c>
    </row>
    <row r="9" spans="1:8" x14ac:dyDescent="0.3">
      <c r="A9" s="3" t="s">
        <v>18</v>
      </c>
      <c r="B9" s="4"/>
      <c r="C9" s="4">
        <v>8</v>
      </c>
      <c r="D9" s="4">
        <v>17</v>
      </c>
      <c r="E9" s="4"/>
      <c r="F9" s="4"/>
      <c r="G9" s="4">
        <f t="shared" si="0"/>
        <v>25</v>
      </c>
      <c r="H9" s="7">
        <f t="shared" si="1"/>
        <v>6</v>
      </c>
    </row>
    <row r="10" spans="1:8" x14ac:dyDescent="0.3">
      <c r="A10" s="3" t="s">
        <v>6</v>
      </c>
      <c r="B10" s="4"/>
      <c r="C10" s="4"/>
      <c r="D10" s="4">
        <v>13</v>
      </c>
      <c r="E10" s="9">
        <v>11</v>
      </c>
      <c r="F10" s="4"/>
      <c r="G10" s="4">
        <f t="shared" si="0"/>
        <v>24</v>
      </c>
      <c r="H10" s="7">
        <f t="shared" si="1"/>
        <v>9</v>
      </c>
    </row>
    <row r="11" spans="1:8" x14ac:dyDescent="0.3">
      <c r="A11" s="3" t="s">
        <v>5</v>
      </c>
      <c r="B11" s="4"/>
      <c r="C11" s="4"/>
      <c r="D11" s="4">
        <v>7</v>
      </c>
      <c r="E11" s="9">
        <v>12</v>
      </c>
      <c r="F11" s="4"/>
      <c r="G11" s="4">
        <f t="shared" si="0"/>
        <v>19</v>
      </c>
      <c r="H11" s="7">
        <f t="shared" si="1"/>
        <v>10</v>
      </c>
    </row>
    <row r="12" spans="1:8" x14ac:dyDescent="0.3">
      <c r="A12" s="3" t="s">
        <v>2</v>
      </c>
      <c r="B12" s="4"/>
      <c r="C12" s="4"/>
      <c r="D12" s="4"/>
      <c r="E12" s="9">
        <v>17</v>
      </c>
      <c r="F12" s="4"/>
      <c r="G12" s="4">
        <f t="shared" si="0"/>
        <v>17</v>
      </c>
      <c r="H12" s="7">
        <f t="shared" si="1"/>
        <v>11</v>
      </c>
    </row>
    <row r="13" spans="1:8" x14ac:dyDescent="0.3">
      <c r="A13" s="3" t="s">
        <v>32</v>
      </c>
      <c r="B13" s="4"/>
      <c r="C13" s="4">
        <v>7</v>
      </c>
      <c r="D13" s="4">
        <v>10</v>
      </c>
      <c r="E13" s="4"/>
      <c r="F13" s="4"/>
      <c r="G13" s="4">
        <f t="shared" si="0"/>
        <v>17</v>
      </c>
      <c r="H13" s="7">
        <f t="shared" si="1"/>
        <v>11</v>
      </c>
    </row>
    <row r="14" spans="1:8" x14ac:dyDescent="0.3">
      <c r="A14" s="3" t="s">
        <v>29</v>
      </c>
      <c r="B14" s="4">
        <v>5</v>
      </c>
      <c r="C14" s="4"/>
      <c r="D14" s="4">
        <v>11</v>
      </c>
      <c r="E14" s="4"/>
      <c r="F14" s="4"/>
      <c r="G14" s="4">
        <f t="shared" si="0"/>
        <v>16</v>
      </c>
      <c r="H14" s="7">
        <f t="shared" si="1"/>
        <v>13</v>
      </c>
    </row>
    <row r="15" spans="1:8" x14ac:dyDescent="0.3">
      <c r="A15" s="3" t="s">
        <v>28</v>
      </c>
      <c r="B15" s="4"/>
      <c r="C15" s="4">
        <v>15</v>
      </c>
      <c r="D15" s="4"/>
      <c r="E15" s="4"/>
      <c r="F15" s="4"/>
      <c r="G15" s="4">
        <f t="shared" si="0"/>
        <v>15</v>
      </c>
      <c r="H15" s="7">
        <f t="shared" si="1"/>
        <v>14</v>
      </c>
    </row>
    <row r="16" spans="1:8" x14ac:dyDescent="0.3">
      <c r="A16" s="3" t="s">
        <v>7</v>
      </c>
      <c r="B16" s="4"/>
      <c r="C16" s="4">
        <v>3</v>
      </c>
      <c r="D16" s="4"/>
      <c r="E16" s="9">
        <v>10</v>
      </c>
      <c r="F16" s="4"/>
      <c r="G16" s="4">
        <f t="shared" si="0"/>
        <v>13</v>
      </c>
      <c r="H16" s="7">
        <f t="shared" si="1"/>
        <v>15</v>
      </c>
    </row>
    <row r="17" spans="1:8" x14ac:dyDescent="0.3">
      <c r="A17" s="3" t="s">
        <v>44</v>
      </c>
      <c r="B17" s="4"/>
      <c r="C17" s="4">
        <v>13</v>
      </c>
      <c r="D17" s="4"/>
      <c r="E17" s="4"/>
      <c r="F17" s="4"/>
      <c r="G17" s="4">
        <f t="shared" si="0"/>
        <v>13</v>
      </c>
      <c r="H17" s="7">
        <f t="shared" si="1"/>
        <v>15</v>
      </c>
    </row>
    <row r="18" spans="1:8" x14ac:dyDescent="0.3">
      <c r="A18" s="3" t="s">
        <v>31</v>
      </c>
      <c r="B18" s="4"/>
      <c r="C18" s="4"/>
      <c r="D18" s="4">
        <v>12</v>
      </c>
      <c r="E18" s="4"/>
      <c r="F18" s="4"/>
      <c r="G18" s="4">
        <f t="shared" si="0"/>
        <v>12</v>
      </c>
      <c r="H18" s="7">
        <f t="shared" si="1"/>
        <v>17</v>
      </c>
    </row>
    <row r="19" spans="1:8" x14ac:dyDescent="0.3">
      <c r="A19" s="3" t="s">
        <v>45</v>
      </c>
      <c r="B19" s="4"/>
      <c r="C19" s="4">
        <v>12</v>
      </c>
      <c r="D19" s="4"/>
      <c r="E19" s="4"/>
      <c r="F19" s="4"/>
      <c r="G19" s="4">
        <f t="shared" si="0"/>
        <v>12</v>
      </c>
      <c r="H19" s="7">
        <f t="shared" si="1"/>
        <v>17</v>
      </c>
    </row>
    <row r="20" spans="1:8" x14ac:dyDescent="0.3">
      <c r="A20" s="3" t="s">
        <v>46</v>
      </c>
      <c r="B20" s="4"/>
      <c r="C20" s="4">
        <v>11</v>
      </c>
      <c r="D20" s="4"/>
      <c r="E20" s="4"/>
      <c r="F20" s="4"/>
      <c r="G20" s="4">
        <f t="shared" si="0"/>
        <v>11</v>
      </c>
      <c r="H20" s="7">
        <f t="shared" si="1"/>
        <v>19</v>
      </c>
    </row>
    <row r="21" spans="1:8" x14ac:dyDescent="0.3">
      <c r="A21" s="3" t="s">
        <v>35</v>
      </c>
      <c r="B21" s="4"/>
      <c r="C21" s="4"/>
      <c r="D21" s="4">
        <v>8</v>
      </c>
      <c r="E21" s="4"/>
      <c r="F21" s="4"/>
      <c r="G21" s="4">
        <f t="shared" si="0"/>
        <v>8</v>
      </c>
      <c r="H21" s="7">
        <f t="shared" si="1"/>
        <v>20</v>
      </c>
    </row>
    <row r="22" spans="1:8" x14ac:dyDescent="0.3">
      <c r="A22" s="3" t="s">
        <v>9</v>
      </c>
      <c r="B22" s="4"/>
      <c r="C22" s="4"/>
      <c r="D22" s="4"/>
      <c r="E22" s="9">
        <v>7</v>
      </c>
      <c r="F22" s="4"/>
      <c r="G22" s="4">
        <f t="shared" si="0"/>
        <v>7</v>
      </c>
      <c r="H22" s="7">
        <f t="shared" si="1"/>
        <v>21</v>
      </c>
    </row>
    <row r="23" spans="1:8" x14ac:dyDescent="0.3">
      <c r="A23" s="3" t="s">
        <v>11</v>
      </c>
      <c r="B23" s="4"/>
      <c r="C23" s="4">
        <v>2</v>
      </c>
      <c r="D23" s="4"/>
      <c r="E23" s="9">
        <v>5</v>
      </c>
      <c r="F23" s="4"/>
      <c r="G23" s="4">
        <f t="shared" si="0"/>
        <v>7</v>
      </c>
      <c r="H23" s="7">
        <f t="shared" si="1"/>
        <v>21</v>
      </c>
    </row>
    <row r="24" spans="1:8" x14ac:dyDescent="0.3">
      <c r="A24" s="3" t="s">
        <v>43</v>
      </c>
      <c r="B24" s="4"/>
      <c r="C24" s="4"/>
      <c r="D24" s="4">
        <v>6</v>
      </c>
      <c r="E24" s="9">
        <v>1</v>
      </c>
      <c r="F24" s="4"/>
      <c r="G24" s="4">
        <f t="shared" si="0"/>
        <v>7</v>
      </c>
      <c r="H24" s="7">
        <f t="shared" si="1"/>
        <v>21</v>
      </c>
    </row>
    <row r="25" spans="1:8" x14ac:dyDescent="0.3">
      <c r="A25" s="3" t="s">
        <v>33</v>
      </c>
      <c r="B25" s="4"/>
      <c r="C25" s="4"/>
      <c r="D25" s="4">
        <v>4</v>
      </c>
      <c r="E25" s="9">
        <v>2</v>
      </c>
      <c r="F25" s="4"/>
      <c r="G25" s="4">
        <f t="shared" si="0"/>
        <v>6</v>
      </c>
      <c r="H25" s="7">
        <f t="shared" si="1"/>
        <v>24</v>
      </c>
    </row>
    <row r="26" spans="1:8" x14ac:dyDescent="0.3">
      <c r="A26" s="3" t="s">
        <v>22</v>
      </c>
      <c r="B26" s="4"/>
      <c r="C26" s="4">
        <v>4</v>
      </c>
      <c r="D26" s="4">
        <v>2</v>
      </c>
      <c r="E26" s="4"/>
      <c r="F26" s="4"/>
      <c r="G26" s="4">
        <f t="shared" si="0"/>
        <v>6</v>
      </c>
      <c r="H26" s="7">
        <f t="shared" si="1"/>
        <v>24</v>
      </c>
    </row>
    <row r="27" spans="1:8" x14ac:dyDescent="0.3">
      <c r="A27" s="3" t="s">
        <v>14</v>
      </c>
      <c r="B27" s="4"/>
      <c r="C27" s="4"/>
      <c r="D27" s="4">
        <v>5</v>
      </c>
      <c r="E27" s="4"/>
      <c r="F27" s="4"/>
      <c r="G27" s="4">
        <f t="shared" si="0"/>
        <v>5</v>
      </c>
      <c r="H27" s="7">
        <f t="shared" si="1"/>
        <v>26</v>
      </c>
    </row>
    <row r="28" spans="1:8" x14ac:dyDescent="0.3">
      <c r="A28" s="3" t="s">
        <v>13</v>
      </c>
      <c r="B28" s="4"/>
      <c r="C28" s="4"/>
      <c r="D28" s="4"/>
      <c r="E28" s="9">
        <v>3</v>
      </c>
      <c r="F28" s="4"/>
      <c r="G28" s="4">
        <f t="shared" si="0"/>
        <v>3</v>
      </c>
      <c r="H28" s="7">
        <f t="shared" si="1"/>
        <v>27</v>
      </c>
    </row>
    <row r="29" spans="1:8" x14ac:dyDescent="0.3">
      <c r="A29" s="3" t="s">
        <v>34</v>
      </c>
      <c r="B29" s="4"/>
      <c r="C29" s="4"/>
      <c r="D29" s="4">
        <v>3</v>
      </c>
      <c r="E29" s="4"/>
      <c r="F29" s="4"/>
      <c r="G29" s="4">
        <f t="shared" si="0"/>
        <v>3</v>
      </c>
      <c r="H29" s="7">
        <f t="shared" si="1"/>
        <v>27</v>
      </c>
    </row>
    <row r="30" spans="1:8" x14ac:dyDescent="0.3">
      <c r="A30" s="3" t="s">
        <v>47</v>
      </c>
      <c r="B30" s="4"/>
      <c r="C30" s="4">
        <v>1</v>
      </c>
      <c r="D30" s="4"/>
      <c r="E30" s="4"/>
      <c r="F30" s="4"/>
      <c r="G30" s="4">
        <f t="shared" si="0"/>
        <v>1</v>
      </c>
      <c r="H30" s="7">
        <f t="shared" si="1"/>
        <v>29</v>
      </c>
    </row>
    <row r="31" spans="1:8" x14ac:dyDescent="0.3">
      <c r="A31" s="3" t="s">
        <v>15</v>
      </c>
      <c r="B31" s="4"/>
      <c r="C31" s="4"/>
      <c r="D31" s="4"/>
      <c r="E31" s="4"/>
      <c r="F31" s="4"/>
      <c r="G31" s="4">
        <f t="shared" si="0"/>
        <v>0</v>
      </c>
      <c r="H31" s="7">
        <f t="shared" si="1"/>
        <v>30</v>
      </c>
    </row>
    <row r="32" spans="1:8" x14ac:dyDescent="0.3">
      <c r="A32" s="3" t="s">
        <v>16</v>
      </c>
      <c r="B32" s="4"/>
      <c r="C32" s="4"/>
      <c r="D32" s="4"/>
      <c r="E32" s="4"/>
      <c r="F32" s="4"/>
      <c r="G32" s="4">
        <f t="shared" si="0"/>
        <v>0</v>
      </c>
      <c r="H32" s="7">
        <f t="shared" si="1"/>
        <v>30</v>
      </c>
    </row>
    <row r="33" spans="1:8" x14ac:dyDescent="0.3">
      <c r="A33" s="3" t="s">
        <v>17</v>
      </c>
      <c r="B33" s="4"/>
      <c r="C33" s="4"/>
      <c r="D33" s="4"/>
      <c r="E33" s="4"/>
      <c r="F33" s="4"/>
      <c r="G33" s="4">
        <f t="shared" si="0"/>
        <v>0</v>
      </c>
      <c r="H33" s="7">
        <f t="shared" si="1"/>
        <v>30</v>
      </c>
    </row>
    <row r="34" spans="1:8" x14ac:dyDescent="0.3">
      <c r="A34" s="3" t="s">
        <v>19</v>
      </c>
      <c r="B34" s="4"/>
      <c r="C34" s="4"/>
      <c r="D34" s="4"/>
      <c r="E34" s="4"/>
      <c r="F34" s="4"/>
      <c r="G34" s="4">
        <f t="shared" si="0"/>
        <v>0</v>
      </c>
      <c r="H34" s="7">
        <f t="shared" si="1"/>
        <v>30</v>
      </c>
    </row>
    <row r="35" spans="1:8" x14ac:dyDescent="0.3">
      <c r="A35" s="3" t="s">
        <v>20</v>
      </c>
      <c r="B35" s="4"/>
      <c r="C35" s="4"/>
      <c r="D35" s="4"/>
      <c r="E35" s="4"/>
      <c r="F35" s="4"/>
      <c r="G35" s="4">
        <f t="shared" si="0"/>
        <v>0</v>
      </c>
      <c r="H35" s="7">
        <f t="shared" si="1"/>
        <v>30</v>
      </c>
    </row>
    <row r="36" spans="1:8" x14ac:dyDescent="0.3">
      <c r="A36" s="3" t="s">
        <v>21</v>
      </c>
      <c r="B36" s="4"/>
      <c r="C36" s="4"/>
      <c r="D36" s="4"/>
      <c r="E36" s="4"/>
      <c r="F36" s="4"/>
      <c r="G36" s="4">
        <f t="shared" si="0"/>
        <v>0</v>
      </c>
      <c r="H36" s="7">
        <f t="shared" si="1"/>
        <v>30</v>
      </c>
    </row>
    <row r="37" spans="1:8" x14ac:dyDescent="0.3">
      <c r="A37" s="3" t="s">
        <v>23</v>
      </c>
      <c r="B37" s="4"/>
      <c r="C37" s="4"/>
      <c r="D37" s="4"/>
      <c r="E37" s="4"/>
      <c r="F37" s="4"/>
      <c r="G37" s="4">
        <f t="shared" si="0"/>
        <v>0</v>
      </c>
      <c r="H37" s="7">
        <f t="shared" si="1"/>
        <v>30</v>
      </c>
    </row>
    <row r="38" spans="1:8" x14ac:dyDescent="0.3">
      <c r="A38" s="3" t="s">
        <v>42</v>
      </c>
      <c r="B38" s="4"/>
      <c r="C38" s="4"/>
      <c r="D38" s="4"/>
      <c r="E38" s="4"/>
      <c r="F38" s="4"/>
      <c r="G38" s="4">
        <f t="shared" si="0"/>
        <v>0</v>
      </c>
      <c r="H38" s="7">
        <f t="shared" si="1"/>
        <v>30</v>
      </c>
    </row>
    <row r="39" spans="1:8" x14ac:dyDescent="0.3">
      <c r="A39" s="3" t="s">
        <v>24</v>
      </c>
      <c r="B39" s="4"/>
      <c r="C39" s="4"/>
      <c r="D39" s="4"/>
      <c r="E39" s="4"/>
      <c r="F39" s="4"/>
      <c r="G39" s="4">
        <f t="shared" si="0"/>
        <v>0</v>
      </c>
      <c r="H39" s="7">
        <f t="shared" si="1"/>
        <v>30</v>
      </c>
    </row>
    <row r="40" spans="1:8" x14ac:dyDescent="0.3">
      <c r="A40" s="3" t="s">
        <v>25</v>
      </c>
      <c r="B40" s="4"/>
      <c r="C40" s="4"/>
      <c r="D40" s="4"/>
      <c r="E40" s="4"/>
      <c r="F40" s="4"/>
      <c r="G40" s="4">
        <f t="shared" si="0"/>
        <v>0</v>
      </c>
      <c r="H40" s="7">
        <f t="shared" si="1"/>
        <v>30</v>
      </c>
    </row>
    <row r="41" spans="1:8" x14ac:dyDescent="0.3">
      <c r="A41" s="3" t="s">
        <v>26</v>
      </c>
      <c r="B41" s="4"/>
      <c r="C41" s="4"/>
      <c r="D41" s="4"/>
      <c r="E41" s="4"/>
      <c r="F41" s="4"/>
      <c r="G41" s="4">
        <f t="shared" si="0"/>
        <v>0</v>
      </c>
      <c r="H41" s="7">
        <f t="shared" si="1"/>
        <v>30</v>
      </c>
    </row>
    <row r="42" spans="1:8" x14ac:dyDescent="0.3">
      <c r="A42" s="3" t="s">
        <v>30</v>
      </c>
      <c r="B42" s="4"/>
      <c r="C42" s="4"/>
      <c r="D42" s="4"/>
      <c r="E42" s="4"/>
      <c r="F42" s="4"/>
      <c r="G42" s="4">
        <f t="shared" si="0"/>
        <v>0</v>
      </c>
      <c r="H42" s="7">
        <f t="shared" si="1"/>
        <v>30</v>
      </c>
    </row>
    <row r="43" spans="1:8" x14ac:dyDescent="0.3">
      <c r="A43" s="3" t="s">
        <v>27</v>
      </c>
      <c r="B43" s="4"/>
      <c r="C43" s="4"/>
      <c r="D43" s="4"/>
      <c r="E43" s="4"/>
      <c r="F43" s="4"/>
      <c r="G43" s="4">
        <f t="shared" si="0"/>
        <v>0</v>
      </c>
      <c r="H43" s="7">
        <f t="shared" si="1"/>
        <v>30</v>
      </c>
    </row>
    <row r="44" spans="1:8" x14ac:dyDescent="0.3">
      <c r="A44" s="3" t="s">
        <v>48</v>
      </c>
      <c r="B44" s="4"/>
      <c r="C44" s="4"/>
      <c r="D44" s="4"/>
      <c r="E44" s="4"/>
      <c r="F44" s="4"/>
      <c r="G44" s="4">
        <f t="shared" si="0"/>
        <v>0</v>
      </c>
      <c r="H44" s="7">
        <f t="shared" si="1"/>
        <v>30</v>
      </c>
    </row>
    <row r="45" spans="1:8" x14ac:dyDescent="0.3">
      <c r="A45" s="3" t="s">
        <v>50</v>
      </c>
      <c r="B45" s="4"/>
      <c r="C45" s="4"/>
      <c r="D45" s="4"/>
      <c r="E45" s="4"/>
      <c r="F45" s="4"/>
      <c r="G45" s="4">
        <f t="shared" si="0"/>
        <v>0</v>
      </c>
      <c r="H45" s="7">
        <f t="shared" si="1"/>
        <v>30</v>
      </c>
    </row>
    <row r="46" spans="1:8" x14ac:dyDescent="0.3">
      <c r="A46" s="3" t="s">
        <v>51</v>
      </c>
      <c r="B46" s="4"/>
      <c r="C46" s="4"/>
      <c r="D46" s="4"/>
      <c r="E46" s="4"/>
      <c r="F46" s="4"/>
      <c r="G46" s="4">
        <f t="shared" si="0"/>
        <v>0</v>
      </c>
      <c r="H46" s="7">
        <f t="shared" si="1"/>
        <v>30</v>
      </c>
    </row>
    <row r="47" spans="1:8" x14ac:dyDescent="0.3">
      <c r="A47" s="3" t="s">
        <v>49</v>
      </c>
      <c r="B47" s="4"/>
      <c r="C47" s="4"/>
      <c r="D47" s="4"/>
      <c r="E47" s="4"/>
      <c r="F47" s="4"/>
      <c r="G47" s="4">
        <f t="shared" si="0"/>
        <v>0</v>
      </c>
      <c r="H47" s="7">
        <f t="shared" si="1"/>
        <v>30</v>
      </c>
    </row>
    <row r="48" spans="1:8" x14ac:dyDescent="0.3">
      <c r="A48" s="3" t="s">
        <v>52</v>
      </c>
      <c r="B48" s="4"/>
      <c r="C48" s="4"/>
      <c r="D48" s="4"/>
      <c r="E48" s="4"/>
      <c r="F48" s="4"/>
      <c r="G48" s="4">
        <f t="shared" si="0"/>
        <v>0</v>
      </c>
      <c r="H48" s="7">
        <f t="shared" si="1"/>
        <v>30</v>
      </c>
    </row>
    <row r="49" spans="1:8" x14ac:dyDescent="0.3">
      <c r="A49" s="3" t="s">
        <v>53</v>
      </c>
      <c r="B49" s="4"/>
      <c r="C49" s="4"/>
      <c r="D49" s="4"/>
      <c r="E49" s="4"/>
      <c r="F49" s="4"/>
      <c r="G49" s="4">
        <f t="shared" si="0"/>
        <v>0</v>
      </c>
      <c r="H49" s="7">
        <f t="shared" si="1"/>
        <v>30</v>
      </c>
    </row>
  </sheetData>
  <sortState ref="A2:H49">
    <sortCondition ref="H4"/>
  </sortState>
  <conditionalFormatting sqref="G1:G1048576">
    <cfRule type="top10" dxfId="0" priority="1" rank="5"/>
  </conditionalFormatting>
  <pageMargins left="0.7" right="0.7" top="0.78740157499999996" bottom="0.78740157499999996" header="0.3" footer="0.3"/>
  <pageSetup paperSize="3276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DT tour 2025</vt:lpstr>
      <vt:lpstr> Dresden 2025</vt:lpstr>
      <vt:lpstr>Prague open 2025</vt:lpstr>
      <vt:lpstr>Milan 2025</vt:lpstr>
      <vt:lpstr>Chaos Cup 2025</vt:lpstr>
      <vt:lpstr>MČR25 2025</vt:lpstr>
      <vt:lpstr>Booster 2025</vt:lpstr>
      <vt:lpstr>Rules</vt:lpstr>
      <vt:lpstr>DT tour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Jan Boril</cp:lastModifiedBy>
  <cp:lastPrinted>2024-12-02T07:29:22Z</cp:lastPrinted>
  <dcterms:created xsi:type="dcterms:W3CDTF">2024-11-11T18:33:38Z</dcterms:created>
  <dcterms:modified xsi:type="dcterms:W3CDTF">2025-10-30T15:31:33Z</dcterms:modified>
</cp:coreProperties>
</file>